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KATEGORIJA 1" sheetId="1" r:id="rId1"/>
    <sheet name="KATEGORIJA 2" sheetId="2" r:id="rId2"/>
    <sheet name="List3" sheetId="3" r:id="rId3"/>
  </sheets>
  <definedNames>
    <definedName name="_xlnm.Print_Area" localSheetId="0">'KATEGORIJA 1'!$A$1:$G$57</definedName>
  </definedNames>
  <calcPr calcId="145621"/>
</workbook>
</file>

<file path=xl/calcChain.xml><?xml version="1.0" encoding="utf-8"?>
<calcChain xmlns="http://schemas.openxmlformats.org/spreadsheetml/2006/main">
  <c r="B12" i="2" l="1"/>
  <c r="B11" i="2" l="1"/>
  <c r="B10" i="2"/>
  <c r="B8" i="2"/>
  <c r="B15" i="2"/>
  <c r="B7" i="2"/>
  <c r="B20" i="2"/>
  <c r="B13" i="2"/>
  <c r="B17" i="2"/>
  <c r="B21" i="2" l="1"/>
  <c r="E52" i="1" l="1"/>
</calcChain>
</file>

<file path=xl/sharedStrings.xml><?xml version="1.0" encoding="utf-8"?>
<sst xmlns="http://schemas.openxmlformats.org/spreadsheetml/2006/main" count="250" uniqueCount="164">
  <si>
    <t>Naziv škole: OSNOVNA ŠKOLA TRILJ</t>
  </si>
  <si>
    <t>Adresa: POLJIČKE REPUBLIKE 18</t>
  </si>
  <si>
    <t>OIB: 90202453567</t>
  </si>
  <si>
    <t>primatelj</t>
  </si>
  <si>
    <t>OIB</t>
  </si>
  <si>
    <t>mjesto</t>
  </si>
  <si>
    <t>plaćeni iznos</t>
  </si>
  <si>
    <t>konto</t>
  </si>
  <si>
    <t xml:space="preserve">OTP BANKA D.D.                                                                  </t>
  </si>
  <si>
    <t>52508873833</t>
  </si>
  <si>
    <t xml:space="preserve">Split                                                       </t>
  </si>
  <si>
    <t xml:space="preserve">TENŽERA, d.o.o. za proizvodnju hrane i pića i trgovinu                          </t>
  </si>
  <si>
    <t>42616075051</t>
  </si>
  <si>
    <t xml:space="preserve">Obrovac Sinjski                                             </t>
  </si>
  <si>
    <t xml:space="preserve">CROATICA                                                                        </t>
  </si>
  <si>
    <t>16346837407</t>
  </si>
  <si>
    <t xml:space="preserve">ZAGREB                                                      </t>
  </si>
  <si>
    <t xml:space="preserve">OPG MARIJA MRAVAK GALA                                                          </t>
  </si>
  <si>
    <t>00677992843</t>
  </si>
  <si>
    <t xml:space="preserve">OTOK                                                        </t>
  </si>
  <si>
    <t xml:space="preserve">FINANCIJSKA AGENCIJA                                                            </t>
  </si>
  <si>
    <t>85821130368</t>
  </si>
  <si>
    <t xml:space="preserve">Zagreb                                                      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</si>
  <si>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</si>
  <si>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</si>
  <si>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</si>
  <si>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 xml:space="preserve">OPSTANAK D.O.O.                                                                 </t>
  </si>
  <si>
    <t>65655698625</t>
  </si>
  <si>
    <t xml:space="preserve">SPLIT                                                       </t>
  </si>
  <si>
    <t xml:space="preserve">HRVATSKI TELEKOM D.D. MOB                                                       </t>
  </si>
  <si>
    <t>81793146560</t>
  </si>
  <si>
    <t xml:space="preserve">GRAD TRILJ                                                                      </t>
  </si>
  <si>
    <t>91648398574</t>
  </si>
  <si>
    <t xml:space="preserve">TRILJ                                                       </t>
  </si>
  <si>
    <t xml:space="preserve">HRT-HRVATSKA RADIOTELEVIZIJA                                                    </t>
  </si>
  <si>
    <t>68419124305</t>
  </si>
  <si>
    <t xml:space="preserve">ORHIDEJA TRILJ                                                                  </t>
  </si>
  <si>
    <t>67322415887</t>
  </si>
  <si>
    <t xml:space="preserve">Trilj                                                  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</si>
  <si>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</si>
  <si>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BIJELIĆ CO D.O.O.                                                               </t>
  </si>
  <si>
    <t>52417054044</t>
  </si>
  <si>
    <t xml:space="preserve">OSIJEK                                                      </t>
  </si>
  <si>
    <t xml:space="preserve">EXTRAMETAL, d.o.o. za trgovinu i poslovne usluge                                </t>
  </si>
  <si>
    <t>78288512715</t>
  </si>
  <si>
    <t xml:space="preserve">SINJ                                                        </t>
  </si>
  <si>
    <t xml:space="preserve">MIHALJEVIĆ BUS, Obrt za prijevoz                                                </t>
  </si>
  <si>
    <t>76005076914</t>
  </si>
  <si>
    <t xml:space="preserve">NAKLADA LJEVAK D.O.O.                                                           </t>
  </si>
  <si>
    <t>80364394364</t>
  </si>
  <si>
    <t xml:space="preserve">MOZAIK KNJIGA D.O.O.                                                            </t>
  </si>
  <si>
    <t>57010186553</t>
  </si>
  <si>
    <t xml:space="preserve">HERCEGOVA TRGOVINA D.O.O.                                                       </t>
  </si>
  <si>
    <t>37927948281</t>
  </si>
  <si>
    <t xml:space="preserve">GILIĆ PROM OBRT ZA PROIZVODNJU I UGRADNJU STOLARIJE VL.IVAN GILIĆ               </t>
  </si>
  <si>
    <t>03557907142</t>
  </si>
  <si>
    <t xml:space="preserve">PAVELA TRADE D.O.O.                                                             </t>
  </si>
  <si>
    <t>65672569451</t>
  </si>
  <si>
    <t xml:space="preserve">ČAPORICE                                                    </t>
  </si>
  <si>
    <t xml:space="preserve">ŠKOLSKA KNJIGA D.D.                                                             </t>
  </si>
  <si>
    <t>38967655335</t>
  </si>
  <si>
    <t xml:space="preserve">ALFA D.D.                                                                       </t>
  </si>
  <si>
    <t>07189160632</t>
  </si>
  <si>
    <t xml:space="preserve">GALIĆ D.O.O.                                                                    </t>
  </si>
  <si>
    <t>12519404884</t>
  </si>
  <si>
    <t xml:space="preserve">UREDSKI MATERIJAL I OSTALI MATERIJALNI RASHODI                                                                                                                                                          </t>
  </si>
  <si>
    <t xml:space="preserve">HEP ELEKTRA D.O.O.                                                              </t>
  </si>
  <si>
    <t>43965974818</t>
  </si>
  <si>
    <t xml:space="preserve">SVEŽANJ D.O.O.                                                                  </t>
  </si>
  <si>
    <t>84456801514</t>
  </si>
  <si>
    <t xml:space="preserve">21263 Krivodol                                              </t>
  </si>
  <si>
    <t xml:space="preserve">Braniteljska socijalno-radna zadruga VRATNICE za proizvodnju i usluge           </t>
  </si>
  <si>
    <t>52837176278</t>
  </si>
  <si>
    <t xml:space="preserve">NARODNE NOVINE D.D.                                                             </t>
  </si>
  <si>
    <t>64546066176</t>
  </si>
  <si>
    <t xml:space="preserve">VODOVOD I ODVODNJA CETINSKE KRAJINE D.O.O.                                      </t>
  </si>
  <si>
    <t>81685682389</t>
  </si>
  <si>
    <t xml:space="preserve">21230 Sinj                                                  </t>
  </si>
  <si>
    <t xml:space="preserve">EKUPI D.O.O. ZAGREB                                                             </t>
  </si>
  <si>
    <t>67567085531</t>
  </si>
  <si>
    <t xml:space="preserve">BUZIN                                                       </t>
  </si>
  <si>
    <t xml:space="preserve">INC DRUŠTVO S OGRANICENOM ODGOVORNOŠCU ZA TRGOVINU I USLUGE                     </t>
  </si>
  <si>
    <t>32652482960</t>
  </si>
  <si>
    <t xml:space="preserve">VIŠKOVO                                                     </t>
  </si>
  <si>
    <t xml:space="preserve">ČISTOĆA CETINSKE KRAJINE D.O.O.                                                 </t>
  </si>
  <si>
    <t>79243957155</t>
  </si>
  <si>
    <t xml:space="preserve">DIMNJAK OBRT                                                                    </t>
  </si>
  <si>
    <t>42780539190</t>
  </si>
  <si>
    <t xml:space="preserve">BISKO                                                       </t>
  </si>
  <si>
    <t xml:space="preserve">ELECTRONIC SECURITY D.O.O.                                                      </t>
  </si>
  <si>
    <t>03489581187</t>
  </si>
  <si>
    <t xml:space="preserve">HRVATSKA ZAJEDNICA RAČUNOVOĐA I FINANCIJSKIH DJELATNIKA                         </t>
  </si>
  <si>
    <t>75508100288</t>
  </si>
  <si>
    <t xml:space="preserve">FENOLED KLIS                                                                    </t>
  </si>
  <si>
    <t>77614764007</t>
  </si>
  <si>
    <t xml:space="preserve">KLIS                                                        </t>
  </si>
  <si>
    <t xml:space="preserve">ENIGMA PLETIKOSIĆ D.O.O.                                                        </t>
  </si>
  <si>
    <t>20475899530</t>
  </si>
  <si>
    <t xml:space="preserve">Sinj                                                        </t>
  </si>
  <si>
    <t xml:space="preserve">LEPRINKA D.O.O.                                                                 </t>
  </si>
  <si>
    <t>27332507825</t>
  </si>
  <si>
    <t xml:space="preserve">51414 Ičići                                                 </t>
  </si>
  <si>
    <t xml:space="preserve">MAT OBRT                                                                        </t>
  </si>
  <si>
    <t>96946541215</t>
  </si>
  <si>
    <t>IZVJEŠĆE O TROŠENJU SREDSTAVA ZA PROSINAC 2025.</t>
  </si>
  <si>
    <t>4241</t>
  </si>
  <si>
    <t xml:space="preserve">KNJIGE                                                                                                                                                                                    </t>
  </si>
  <si>
    <t>3225</t>
  </si>
  <si>
    <t xml:space="preserve">SITNI INVENTAR I AUTOGUME                                                                                                                                                                                          </t>
  </si>
  <si>
    <t>3223</t>
  </si>
  <si>
    <t>ENERGIJA</t>
  </si>
  <si>
    <t>3221</t>
  </si>
  <si>
    <t>3234</t>
  </si>
  <si>
    <t>KOMUNALNE USLUGE</t>
  </si>
  <si>
    <t>KNJIGE</t>
  </si>
  <si>
    <t>3232</t>
  </si>
  <si>
    <t>3224</t>
  </si>
  <si>
    <t xml:space="preserve">USLUGE TEKUĆEG I INVEST. ODRŽAVANJA                                                                                                                                              </t>
  </si>
  <si>
    <t xml:space="preserve">MATERIJAL I DIJEL. ZA TEKUĆE INVES. ODRŽAVANJE                                                                                                                                            </t>
  </si>
  <si>
    <t xml:space="preserve">MATERIJAL I DIJEL. ZA TEKUĆE I INV. ODRŽAVANJE                                                                                                                                      </t>
  </si>
  <si>
    <t xml:space="preserve">USLUGE TEKUĆEG I INVEST. ODRŽAVANJA                                                                                                                     </t>
  </si>
  <si>
    <t>3238</t>
  </si>
  <si>
    <t xml:space="preserve">RAČUNALNE USLUGE                                                                                                                                                                                 </t>
  </si>
  <si>
    <t>3299</t>
  </si>
  <si>
    <t xml:space="preserve">USLUGE TEKUĆEG I INVEST. ODRŽAVANJA                                                                                    </t>
  </si>
  <si>
    <t xml:space="preserve"> KOMUNALNE USLUGE                                                                                                                                                                                 </t>
  </si>
  <si>
    <t>4221</t>
  </si>
  <si>
    <t>UREDSKA OPREMA I NAMJEŠTAJ</t>
  </si>
  <si>
    <t>3231</t>
  </si>
  <si>
    <t>USLUGE TELEFONA, INTERNETA, POŠTE I PRIJEVOZA</t>
  </si>
  <si>
    <t>3433</t>
  </si>
  <si>
    <t>ZATEZNE KAMATE</t>
  </si>
  <si>
    <t>3295</t>
  </si>
  <si>
    <t>PRISTOJBE I NAKNADE</t>
  </si>
  <si>
    <t>3213</t>
  </si>
  <si>
    <t>STRUČNO USAVRŠAVANJE ZAPOSLENIKA</t>
  </si>
  <si>
    <t>3233</t>
  </si>
  <si>
    <t xml:space="preserve">USLUGE PROMIDŽBE I INFORMIRANJA                                                                                                                                                                  </t>
  </si>
  <si>
    <t>3222</t>
  </si>
  <si>
    <t>MATERIJAL I SIROVINE</t>
  </si>
  <si>
    <t>3431</t>
  </si>
  <si>
    <t>BANKARSKE USLUGE I USLUGE PLATNOG PROMETA</t>
  </si>
  <si>
    <t xml:space="preserve">USLUGE TEKUĆEG I INVEST. ODRŽAVANJA                                                                                                                                          </t>
  </si>
  <si>
    <t>Odgovorna osoba:</t>
  </si>
  <si>
    <t>Davor Hrgović, prof</t>
  </si>
  <si>
    <t>Osnovna škola Trilj</t>
  </si>
  <si>
    <t>Trilj</t>
  </si>
  <si>
    <t>Naziv isplatitelja</t>
  </si>
  <si>
    <t>Način objave isplaćenog iznosa</t>
  </si>
  <si>
    <t>Vrsta rashoda i izdatka</t>
  </si>
  <si>
    <t>MINISTARSTVO ZNANOSTI, OBRAZOVANJA I MLADIH</t>
  </si>
  <si>
    <t>3111 bruto plaće za redovan rad (ukupan iznos bez bolovanja na teret HZZO)</t>
  </si>
  <si>
    <t>OŠ TRILJ</t>
  </si>
  <si>
    <t>3113 plaće za prekovremeni rad</t>
  </si>
  <si>
    <t>3132 doprinosi na bruto</t>
  </si>
  <si>
    <t>3121 ostali rashodi za zaposlene</t>
  </si>
  <si>
    <t>3211 službena putovanja</t>
  </si>
  <si>
    <t>3212 naknade za prijevoz, rad na terenu i odvojeni život</t>
  </si>
  <si>
    <t>3231 - Usluge telefona, interneta, pošte i prijevoza</t>
  </si>
  <si>
    <t>3291 - Naknade za rad predstavničkih i izvršnih tijela, povjerenstava i slično</t>
  </si>
  <si>
    <t>3295 - Pristojbe i naknade</t>
  </si>
  <si>
    <t>3722 - Naknade građanima i kućanstvima u naravi</t>
  </si>
  <si>
    <t>Ukupno :</t>
  </si>
  <si>
    <t>INFORMACIJA O TROŠENJU SREDSTAVA ZA 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</si>
</sst>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wrapText="1"/>
    </xf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3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4" fontId="8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6"/>
  <sheetViews>
    <sheetView tabSelected="1" workbookViewId="0">
      <selection activeCell="E28" sqref="E28"/>
    </sheetView>
  </sheetViews>
  <sheetFormatPr defaultRowHeight="12.75" x14ac:dyDescent="0.2"/>
  <cols>
    <col min="1" max="1" width="3.7109375" style="1" customWidth="1"/>
    <col min="2" max="2" width="37.85546875" style="1" customWidth="1"/>
    <col min="3" max="3" width="12.7109375" style="3" customWidth="1"/>
    <col min="4" max="4" width="12.7109375" style="1" customWidth="1"/>
    <col min="5" max="5" width="12.7109375" style="4" customWidth="1"/>
    <col min="6" max="6" width="10.7109375" style="3" customWidth="1"/>
    <col min="7" max="7" width="43.140625" style="1" customWidth="1"/>
    <col min="8" max="16384" width="9.140625" style="1"/>
  </cols>
  <sheetData>
    <row r="2" spans="1:7" ht="15.75" x14ac:dyDescent="0.25">
      <c r="A2" s="2" t="s">
        <v>0</v>
      </c>
    </row>
    <row r="3" spans="1:7" ht="15.75" x14ac:dyDescent="0.25">
      <c r="A3" s="2" t="s">
        <v>1</v>
      </c>
    </row>
    <row r="4" spans="1:7" ht="15.75" x14ac:dyDescent="0.25">
      <c r="A4" s="2" t="s">
        <v>2</v>
      </c>
    </row>
    <row r="6" spans="1:7" ht="18.75" x14ac:dyDescent="0.3">
      <c r="A6" s="24" t="s">
        <v>104</v>
      </c>
      <c r="B6" s="24"/>
      <c r="C6" s="24"/>
      <c r="D6" s="24"/>
      <c r="E6" s="24"/>
      <c r="F6" s="24"/>
      <c r="G6" s="24"/>
    </row>
    <row r="10" spans="1:7" x14ac:dyDescent="0.2">
      <c r="A10" s="14"/>
      <c r="B10" s="14" t="s">
        <v>3</v>
      </c>
      <c r="C10" s="14" t="s">
        <v>4</v>
      </c>
      <c r="D10" s="14" t="s">
        <v>5</v>
      </c>
      <c r="E10" s="14" t="s">
        <v>6</v>
      </c>
      <c r="F10" s="14" t="s">
        <v>7</v>
      </c>
      <c r="G10" s="14"/>
    </row>
    <row r="11" spans="1:7" x14ac:dyDescent="0.2">
      <c r="A11" s="9"/>
      <c r="B11" s="13" t="s">
        <v>61</v>
      </c>
      <c r="C11" s="11" t="s">
        <v>62</v>
      </c>
      <c r="D11" s="10" t="s">
        <v>16</v>
      </c>
      <c r="E11" s="12">
        <v>363</v>
      </c>
      <c r="F11" s="11" t="s">
        <v>105</v>
      </c>
      <c r="G11" s="13" t="s">
        <v>106</v>
      </c>
    </row>
    <row r="12" spans="1:7" x14ac:dyDescent="0.2">
      <c r="A12" s="9"/>
      <c r="B12" s="13" t="s">
        <v>40</v>
      </c>
      <c r="C12" s="11" t="s">
        <v>41</v>
      </c>
      <c r="D12" s="10" t="s">
        <v>42</v>
      </c>
      <c r="E12" s="12">
        <v>178</v>
      </c>
      <c r="F12" s="11" t="s">
        <v>107</v>
      </c>
      <c r="G12" s="13" t="s">
        <v>108</v>
      </c>
    </row>
    <row r="13" spans="1:7" ht="24.75" customHeight="1" x14ac:dyDescent="0.2">
      <c r="A13" s="9"/>
      <c r="B13" s="13" t="s">
        <v>71</v>
      </c>
      <c r="C13" s="11" t="s">
        <v>72</v>
      </c>
      <c r="D13" s="10" t="s">
        <v>45</v>
      </c>
      <c r="E13" s="12">
        <v>800</v>
      </c>
      <c r="F13" s="11" t="s">
        <v>109</v>
      </c>
      <c r="G13" s="13" t="s">
        <v>110</v>
      </c>
    </row>
    <row r="14" spans="1:7" x14ac:dyDescent="0.2">
      <c r="A14" s="9"/>
      <c r="B14" s="13" t="s">
        <v>14</v>
      </c>
      <c r="C14" s="11" t="s">
        <v>15</v>
      </c>
      <c r="D14" s="10" t="s">
        <v>16</v>
      </c>
      <c r="E14" s="12">
        <v>90.79</v>
      </c>
      <c r="F14" s="11" t="s">
        <v>111</v>
      </c>
      <c r="G14" s="13" t="s">
        <v>65</v>
      </c>
    </row>
    <row r="15" spans="1:7" x14ac:dyDescent="0.2">
      <c r="A15" s="9"/>
      <c r="B15" s="13" t="s">
        <v>84</v>
      </c>
      <c r="C15" s="11" t="s">
        <v>85</v>
      </c>
      <c r="D15" s="10" t="s">
        <v>77</v>
      </c>
      <c r="E15" s="12">
        <v>546.73</v>
      </c>
      <c r="F15" s="11" t="s">
        <v>112</v>
      </c>
      <c r="G15" s="13" t="s">
        <v>113</v>
      </c>
    </row>
    <row r="16" spans="1:7" x14ac:dyDescent="0.2">
      <c r="A16" s="9"/>
      <c r="B16" s="13" t="s">
        <v>86</v>
      </c>
      <c r="C16" s="11" t="s">
        <v>87</v>
      </c>
      <c r="D16" s="10" t="s">
        <v>88</v>
      </c>
      <c r="E16" s="12">
        <v>600</v>
      </c>
      <c r="F16" s="11" t="s">
        <v>112</v>
      </c>
      <c r="G16" s="13" t="s">
        <v>113</v>
      </c>
    </row>
    <row r="17" spans="1:7" x14ac:dyDescent="0.2">
      <c r="A17" s="9"/>
      <c r="B17" s="13" t="s">
        <v>78</v>
      </c>
      <c r="C17" s="11" t="s">
        <v>79</v>
      </c>
      <c r="D17" s="10" t="s">
        <v>80</v>
      </c>
      <c r="E17" s="12">
        <v>978.64</v>
      </c>
      <c r="F17" s="11" t="s">
        <v>105</v>
      </c>
      <c r="G17" s="13" t="s">
        <v>114</v>
      </c>
    </row>
    <row r="18" spans="1:7" x14ac:dyDescent="0.2">
      <c r="A18" s="9"/>
      <c r="B18" s="13" t="s">
        <v>78</v>
      </c>
      <c r="C18" s="11" t="s">
        <v>79</v>
      </c>
      <c r="D18" s="10" t="s">
        <v>80</v>
      </c>
      <c r="E18" s="12">
        <v>123.87</v>
      </c>
      <c r="F18" s="11" t="s">
        <v>105</v>
      </c>
      <c r="G18" s="13" t="s">
        <v>114</v>
      </c>
    </row>
    <row r="19" spans="1:7" x14ac:dyDescent="0.2">
      <c r="A19" s="9"/>
      <c r="B19" s="13" t="s">
        <v>89</v>
      </c>
      <c r="C19" s="11" t="s">
        <v>90</v>
      </c>
      <c r="D19" s="10" t="s">
        <v>28</v>
      </c>
      <c r="E19" s="12">
        <v>812.5</v>
      </c>
      <c r="F19" s="11" t="s">
        <v>115</v>
      </c>
      <c r="G19" s="13" t="s">
        <v>117</v>
      </c>
    </row>
    <row r="20" spans="1:7" x14ac:dyDescent="0.2">
      <c r="A20" s="9"/>
      <c r="B20" s="13" t="s">
        <v>96</v>
      </c>
      <c r="C20" s="11" t="s">
        <v>97</v>
      </c>
      <c r="D20" s="10" t="s">
        <v>98</v>
      </c>
      <c r="E20" s="12">
        <v>65.81</v>
      </c>
      <c r="F20" s="11" t="s">
        <v>116</v>
      </c>
      <c r="G20" s="13" t="s">
        <v>118</v>
      </c>
    </row>
    <row r="21" spans="1:7" ht="25.5" x14ac:dyDescent="0.2">
      <c r="A21" s="9"/>
      <c r="B21" s="13" t="s">
        <v>43</v>
      </c>
      <c r="C21" s="11" t="s">
        <v>44</v>
      </c>
      <c r="D21" s="10" t="s">
        <v>45</v>
      </c>
      <c r="E21" s="12">
        <v>103.65</v>
      </c>
      <c r="F21" s="11" t="s">
        <v>116</v>
      </c>
      <c r="G21" s="13" t="s">
        <v>119</v>
      </c>
    </row>
    <row r="22" spans="1:7" x14ac:dyDescent="0.2">
      <c r="A22" s="9"/>
      <c r="B22" s="13" t="s">
        <v>93</v>
      </c>
      <c r="C22" s="11" t="s">
        <v>94</v>
      </c>
      <c r="D22" s="10" t="s">
        <v>95</v>
      </c>
      <c r="E22" s="12">
        <v>218.75</v>
      </c>
      <c r="F22" s="11" t="s">
        <v>115</v>
      </c>
      <c r="G22" s="13" t="s">
        <v>120</v>
      </c>
    </row>
    <row r="23" spans="1:7" x14ac:dyDescent="0.2">
      <c r="A23" s="9"/>
      <c r="B23" s="13" t="s">
        <v>20</v>
      </c>
      <c r="C23" s="11" t="s">
        <v>21</v>
      </c>
      <c r="D23" s="10" t="s">
        <v>22</v>
      </c>
      <c r="E23" s="12">
        <v>3.32</v>
      </c>
      <c r="F23" s="11" t="s">
        <v>121</v>
      </c>
      <c r="G23" s="13" t="s">
        <v>122</v>
      </c>
    </row>
    <row r="24" spans="1:7" x14ac:dyDescent="0.2">
      <c r="A24" s="9"/>
      <c r="B24" s="13" t="s">
        <v>20</v>
      </c>
      <c r="C24" s="11" t="s">
        <v>21</v>
      </c>
      <c r="D24" s="10" t="s">
        <v>22</v>
      </c>
      <c r="E24" s="12">
        <v>64.7</v>
      </c>
      <c r="F24" s="11" t="s">
        <v>123</v>
      </c>
      <c r="G24" s="13" t="s">
        <v>39</v>
      </c>
    </row>
    <row r="25" spans="1:7" x14ac:dyDescent="0.2">
      <c r="A25" s="9"/>
      <c r="B25" s="13" t="s">
        <v>63</v>
      </c>
      <c r="C25" s="11" t="s">
        <v>64</v>
      </c>
      <c r="D25" s="10" t="s">
        <v>38</v>
      </c>
      <c r="E25" s="12">
        <v>544.29999999999995</v>
      </c>
      <c r="F25" s="11" t="s">
        <v>111</v>
      </c>
      <c r="G25" s="13" t="s">
        <v>65</v>
      </c>
    </row>
    <row r="26" spans="1:7" ht="25.5" x14ac:dyDescent="0.2">
      <c r="A26" s="9"/>
      <c r="B26" s="13" t="s">
        <v>54</v>
      </c>
      <c r="C26" s="11" t="s">
        <v>55</v>
      </c>
      <c r="D26" s="10" t="s">
        <v>33</v>
      </c>
      <c r="E26" s="12">
        <v>4575</v>
      </c>
      <c r="F26" s="11" t="s">
        <v>115</v>
      </c>
      <c r="G26" s="13" t="s">
        <v>124</v>
      </c>
    </row>
    <row r="27" spans="1:7" x14ac:dyDescent="0.2">
      <c r="A27" s="9"/>
      <c r="B27" s="13" t="s">
        <v>31</v>
      </c>
      <c r="C27" s="11" t="s">
        <v>32</v>
      </c>
      <c r="D27" s="10" t="s">
        <v>33</v>
      </c>
      <c r="E27" s="12">
        <v>1409.21</v>
      </c>
      <c r="F27" s="11" t="s">
        <v>112</v>
      </c>
      <c r="G27" s="13" t="s">
        <v>125</v>
      </c>
    </row>
    <row r="28" spans="1:7" x14ac:dyDescent="0.2">
      <c r="A28" s="9"/>
      <c r="B28" s="13" t="s">
        <v>66</v>
      </c>
      <c r="C28" s="11" t="s">
        <v>67</v>
      </c>
      <c r="D28" s="10" t="s">
        <v>16</v>
      </c>
      <c r="E28" s="12">
        <v>2955.11</v>
      </c>
      <c r="F28" s="11" t="s">
        <v>109</v>
      </c>
      <c r="G28" s="13" t="s">
        <v>110</v>
      </c>
    </row>
    <row r="29" spans="1:7" x14ac:dyDescent="0.2">
      <c r="A29" s="9"/>
      <c r="B29" s="13" t="s">
        <v>52</v>
      </c>
      <c r="C29" s="11" t="s">
        <v>53</v>
      </c>
      <c r="D29" s="10" t="s">
        <v>16</v>
      </c>
      <c r="E29" s="12">
        <v>1112.5</v>
      </c>
      <c r="F29" s="11" t="s">
        <v>126</v>
      </c>
      <c r="G29" s="13" t="s">
        <v>127</v>
      </c>
    </row>
    <row r="30" spans="1:7" x14ac:dyDescent="0.2">
      <c r="A30" s="9"/>
      <c r="B30" s="13" t="s">
        <v>23</v>
      </c>
      <c r="C30" s="11" t="s">
        <v>24</v>
      </c>
      <c r="D30" s="10" t="s">
        <v>25</v>
      </c>
      <c r="E30" s="12">
        <v>22.58</v>
      </c>
      <c r="F30" s="11" t="s">
        <v>128</v>
      </c>
      <c r="G30" s="13" t="s">
        <v>129</v>
      </c>
    </row>
    <row r="31" spans="1:7" x14ac:dyDescent="0.2">
      <c r="A31" s="9"/>
      <c r="B31" s="13" t="s">
        <v>34</v>
      </c>
      <c r="C31" s="11" t="s">
        <v>35</v>
      </c>
      <c r="D31" s="10" t="s">
        <v>16</v>
      </c>
      <c r="E31" s="12">
        <v>0.02</v>
      </c>
      <c r="F31" s="11" t="s">
        <v>130</v>
      </c>
      <c r="G31" s="13" t="s">
        <v>131</v>
      </c>
    </row>
    <row r="32" spans="1:7" x14ac:dyDescent="0.2">
      <c r="A32" s="9"/>
      <c r="B32" s="13" t="s">
        <v>34</v>
      </c>
      <c r="C32" s="11" t="s">
        <v>35</v>
      </c>
      <c r="D32" s="10" t="s">
        <v>16</v>
      </c>
      <c r="E32" s="12">
        <v>21.24</v>
      </c>
      <c r="F32" s="11" t="s">
        <v>132</v>
      </c>
      <c r="G32" s="13" t="s">
        <v>133</v>
      </c>
    </row>
    <row r="33" spans="1:7" ht="32.25" customHeight="1" x14ac:dyDescent="0.2">
      <c r="A33" s="9"/>
      <c r="B33" s="13" t="s">
        <v>91</v>
      </c>
      <c r="C33" s="11" t="s">
        <v>92</v>
      </c>
      <c r="D33" s="10" t="s">
        <v>16</v>
      </c>
      <c r="E33" s="12">
        <v>110</v>
      </c>
      <c r="F33" s="11" t="s">
        <v>134</v>
      </c>
      <c r="G33" s="13" t="s">
        <v>135</v>
      </c>
    </row>
    <row r="34" spans="1:7" x14ac:dyDescent="0.2">
      <c r="A34" s="9"/>
      <c r="B34" s="13" t="s">
        <v>29</v>
      </c>
      <c r="C34" s="11" t="s">
        <v>30</v>
      </c>
      <c r="D34" s="10" t="s">
        <v>16</v>
      </c>
      <c r="E34" s="12">
        <v>28.84</v>
      </c>
      <c r="F34" s="11" t="s">
        <v>128</v>
      </c>
      <c r="G34" s="13" t="s">
        <v>129</v>
      </c>
    </row>
    <row r="35" spans="1:7" ht="26.25" customHeight="1" x14ac:dyDescent="0.2">
      <c r="A35" s="9"/>
      <c r="B35" s="13" t="s">
        <v>81</v>
      </c>
      <c r="C35" s="11" t="s">
        <v>82</v>
      </c>
      <c r="D35" s="10" t="s">
        <v>83</v>
      </c>
      <c r="E35" s="12">
        <v>326.5</v>
      </c>
      <c r="F35" s="11" t="s">
        <v>111</v>
      </c>
      <c r="G35" s="13" t="s">
        <v>65</v>
      </c>
    </row>
    <row r="36" spans="1:7" x14ac:dyDescent="0.2">
      <c r="A36" s="9"/>
      <c r="B36" s="13" t="s">
        <v>99</v>
      </c>
      <c r="C36" s="11" t="s">
        <v>100</v>
      </c>
      <c r="D36" s="10" t="s">
        <v>101</v>
      </c>
      <c r="E36" s="12">
        <v>157.5</v>
      </c>
      <c r="F36" s="11" t="s">
        <v>121</v>
      </c>
      <c r="G36" s="13" t="s">
        <v>122</v>
      </c>
    </row>
    <row r="37" spans="1:7" x14ac:dyDescent="0.2">
      <c r="A37" s="9"/>
      <c r="B37" s="13" t="s">
        <v>102</v>
      </c>
      <c r="C37" s="11" t="s">
        <v>103</v>
      </c>
      <c r="D37" s="10" t="s">
        <v>22</v>
      </c>
      <c r="E37" s="12">
        <v>120</v>
      </c>
      <c r="F37" s="11" t="s">
        <v>123</v>
      </c>
      <c r="G37" s="13" t="s">
        <v>39</v>
      </c>
    </row>
    <row r="38" spans="1:7" x14ac:dyDescent="0.2">
      <c r="A38" s="9"/>
      <c r="B38" s="13" t="s">
        <v>46</v>
      </c>
      <c r="C38" s="11" t="s">
        <v>47</v>
      </c>
      <c r="D38" s="10" t="s">
        <v>45</v>
      </c>
      <c r="E38" s="12">
        <v>11820.61</v>
      </c>
      <c r="F38" s="11" t="s">
        <v>128</v>
      </c>
      <c r="G38" s="13" t="s">
        <v>129</v>
      </c>
    </row>
    <row r="39" spans="1:7" x14ac:dyDescent="0.2">
      <c r="A39" s="9"/>
      <c r="B39" s="13" t="s">
        <v>50</v>
      </c>
      <c r="C39" s="11" t="s">
        <v>51</v>
      </c>
      <c r="D39" s="10" t="s">
        <v>22</v>
      </c>
      <c r="E39" s="12">
        <v>1010.76</v>
      </c>
      <c r="F39" s="11" t="s">
        <v>105</v>
      </c>
      <c r="G39" s="13" t="s">
        <v>106</v>
      </c>
    </row>
    <row r="40" spans="1:7" x14ac:dyDescent="0.2">
      <c r="A40" s="9"/>
      <c r="B40" s="13" t="s">
        <v>50</v>
      </c>
      <c r="C40" s="11" t="s">
        <v>51</v>
      </c>
      <c r="D40" s="10" t="s">
        <v>22</v>
      </c>
      <c r="E40" s="12">
        <v>60.05</v>
      </c>
      <c r="F40" s="11" t="s">
        <v>111</v>
      </c>
      <c r="G40" s="13" t="s">
        <v>65</v>
      </c>
    </row>
    <row r="41" spans="1:7" x14ac:dyDescent="0.2">
      <c r="A41" s="9"/>
      <c r="B41" s="13" t="s">
        <v>48</v>
      </c>
      <c r="C41" s="11" t="s">
        <v>49</v>
      </c>
      <c r="D41" s="10" t="s">
        <v>22</v>
      </c>
      <c r="E41" s="12">
        <v>1251.57</v>
      </c>
      <c r="F41" s="11" t="s">
        <v>105</v>
      </c>
      <c r="G41" s="13" t="s">
        <v>106</v>
      </c>
    </row>
    <row r="42" spans="1:7" x14ac:dyDescent="0.2">
      <c r="A42" s="9"/>
      <c r="B42" s="13" t="s">
        <v>73</v>
      </c>
      <c r="C42" s="11" t="s">
        <v>74</v>
      </c>
      <c r="D42" s="10" t="s">
        <v>16</v>
      </c>
      <c r="E42" s="12">
        <v>248.85</v>
      </c>
      <c r="F42" s="11" t="s">
        <v>136</v>
      </c>
      <c r="G42" s="13" t="s">
        <v>137</v>
      </c>
    </row>
    <row r="43" spans="1:7" x14ac:dyDescent="0.2">
      <c r="A43" s="9"/>
      <c r="B43" s="13" t="s">
        <v>17</v>
      </c>
      <c r="C43" s="11" t="s">
        <v>18</v>
      </c>
      <c r="D43" s="10" t="s">
        <v>19</v>
      </c>
      <c r="E43" s="12">
        <v>288</v>
      </c>
      <c r="F43" s="11" t="s">
        <v>138</v>
      </c>
      <c r="G43" s="13" t="s">
        <v>139</v>
      </c>
    </row>
    <row r="44" spans="1:7" x14ac:dyDescent="0.2">
      <c r="A44" s="9"/>
      <c r="B44" s="13" t="s">
        <v>26</v>
      </c>
      <c r="C44" s="11" t="s">
        <v>27</v>
      </c>
      <c r="D44" s="10" t="s">
        <v>28</v>
      </c>
      <c r="E44" s="12">
        <v>538.62</v>
      </c>
      <c r="F44" s="11" t="s">
        <v>111</v>
      </c>
      <c r="G44" s="13" t="s">
        <v>65</v>
      </c>
    </row>
    <row r="45" spans="1:7" x14ac:dyDescent="0.2">
      <c r="A45" s="9"/>
      <c r="B45" s="13" t="s">
        <v>36</v>
      </c>
      <c r="C45" s="11" t="s">
        <v>37</v>
      </c>
      <c r="D45" s="10" t="s">
        <v>38</v>
      </c>
      <c r="E45" s="12">
        <v>40</v>
      </c>
      <c r="F45" s="11" t="s">
        <v>123</v>
      </c>
      <c r="G45" s="13" t="s">
        <v>39</v>
      </c>
    </row>
    <row r="46" spans="1:7" x14ac:dyDescent="0.2">
      <c r="A46" s="9"/>
      <c r="B46" s="13" t="s">
        <v>8</v>
      </c>
      <c r="C46" s="11" t="s">
        <v>9</v>
      </c>
      <c r="D46" s="10" t="s">
        <v>10</v>
      </c>
      <c r="E46" s="12">
        <v>40.83</v>
      </c>
      <c r="F46" s="11" t="s">
        <v>140</v>
      </c>
      <c r="G46" s="13" t="s">
        <v>141</v>
      </c>
    </row>
    <row r="47" spans="1:7" x14ac:dyDescent="0.2">
      <c r="A47" s="9"/>
      <c r="B47" s="13" t="s">
        <v>56</v>
      </c>
      <c r="C47" s="11" t="s">
        <v>57</v>
      </c>
      <c r="D47" s="10" t="s">
        <v>58</v>
      </c>
      <c r="E47" s="12">
        <v>2915.06</v>
      </c>
      <c r="F47" s="11" t="s">
        <v>115</v>
      </c>
      <c r="G47" s="13" t="s">
        <v>142</v>
      </c>
    </row>
    <row r="48" spans="1:7" x14ac:dyDescent="0.2">
      <c r="A48" s="9"/>
      <c r="B48" s="13" t="s">
        <v>68</v>
      </c>
      <c r="C48" s="11" t="s">
        <v>69</v>
      </c>
      <c r="D48" s="10" t="s">
        <v>70</v>
      </c>
      <c r="E48" s="12">
        <v>199.64</v>
      </c>
      <c r="F48" s="11" t="s">
        <v>121</v>
      </c>
      <c r="G48" s="13" t="s">
        <v>122</v>
      </c>
    </row>
    <row r="49" spans="1:7" x14ac:dyDescent="0.2">
      <c r="A49" s="9"/>
      <c r="B49" s="13" t="s">
        <v>59</v>
      </c>
      <c r="C49" s="11" t="s">
        <v>60</v>
      </c>
      <c r="D49" s="10" t="s">
        <v>16</v>
      </c>
      <c r="E49" s="12">
        <v>577.26</v>
      </c>
      <c r="F49" s="11" t="s">
        <v>105</v>
      </c>
      <c r="G49" s="13" t="s">
        <v>106</v>
      </c>
    </row>
    <row r="50" spans="1:7" ht="29.25" customHeight="1" x14ac:dyDescent="0.2">
      <c r="A50" s="9"/>
      <c r="B50" s="13" t="s">
        <v>11</v>
      </c>
      <c r="C50" s="11" t="s">
        <v>12</v>
      </c>
      <c r="D50" s="10" t="s">
        <v>13</v>
      </c>
      <c r="E50" s="12">
        <v>18436.05</v>
      </c>
      <c r="F50" s="11" t="s">
        <v>138</v>
      </c>
      <c r="G50" s="13" t="s">
        <v>139</v>
      </c>
    </row>
    <row r="51" spans="1:7" ht="25.5" x14ac:dyDescent="0.2">
      <c r="A51" s="9"/>
      <c r="B51" s="13" t="s">
        <v>75</v>
      </c>
      <c r="C51" s="11" t="s">
        <v>76</v>
      </c>
      <c r="D51" s="10" t="s">
        <v>77</v>
      </c>
      <c r="E51" s="12">
        <v>694.85</v>
      </c>
      <c r="F51" s="11" t="s">
        <v>112</v>
      </c>
      <c r="G51" s="13" t="s">
        <v>113</v>
      </c>
    </row>
    <row r="52" spans="1:7" x14ac:dyDescent="0.2">
      <c r="A52" s="14"/>
      <c r="B52" s="14"/>
      <c r="C52" s="14"/>
      <c r="D52" s="14"/>
      <c r="E52" s="15">
        <f>SUM(E11:E51)</f>
        <v>54454.71</v>
      </c>
      <c r="F52" s="14"/>
      <c r="G52" s="14"/>
    </row>
    <row r="53" spans="1:7" x14ac:dyDescent="0.2">
      <c r="A53" s="8"/>
      <c r="B53" s="5"/>
      <c r="C53" s="6"/>
      <c r="D53" s="5"/>
      <c r="E53" s="7"/>
      <c r="F53" s="6"/>
      <c r="G53" s="5"/>
    </row>
    <row r="55" spans="1:7" x14ac:dyDescent="0.2">
      <c r="G55" s="1" t="s">
        <v>143</v>
      </c>
    </row>
    <row r="56" spans="1:7" x14ac:dyDescent="0.2">
      <c r="G56" s="1" t="s">
        <v>144</v>
      </c>
    </row>
  </sheetData>
  <sortState ref="A11:H77">
    <sortCondition ref="B11:B77"/>
  </sortState>
  <mergeCells count="1">
    <mergeCell ref="A6:G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B13" sqref="B13"/>
    </sheetView>
  </sheetViews>
  <sheetFormatPr defaultRowHeight="15" x14ac:dyDescent="0.25"/>
  <cols>
    <col min="1" max="1" width="33.140625" customWidth="1"/>
    <col min="2" max="2" width="24.85546875" bestFit="1" customWidth="1"/>
    <col min="3" max="3" width="34.85546875" customWidth="1"/>
  </cols>
  <sheetData>
    <row r="1" spans="1:3" x14ac:dyDescent="0.25">
      <c r="A1" s="16"/>
      <c r="B1" s="17" t="s">
        <v>145</v>
      </c>
      <c r="C1" s="16"/>
    </row>
    <row r="2" spans="1:3" x14ac:dyDescent="0.25">
      <c r="A2" s="16"/>
      <c r="B2" s="17" t="s">
        <v>146</v>
      </c>
      <c r="C2" s="16"/>
    </row>
    <row r="3" spans="1:3" x14ac:dyDescent="0.25">
      <c r="A3" s="16"/>
      <c r="B3" s="17" t="s">
        <v>2</v>
      </c>
      <c r="C3" s="16"/>
    </row>
    <row r="4" spans="1:3" x14ac:dyDescent="0.25">
      <c r="A4" s="16"/>
      <c r="B4" s="16"/>
      <c r="C4" s="16"/>
    </row>
    <row r="5" spans="1:3" ht="15.75" x14ac:dyDescent="0.25">
      <c r="A5" s="25" t="s">
        <v>163</v>
      </c>
      <c r="B5" s="25"/>
      <c r="C5" s="25"/>
    </row>
    <row r="6" spans="1:3" x14ac:dyDescent="0.25">
      <c r="A6" s="18" t="s">
        <v>147</v>
      </c>
      <c r="B6" s="18" t="s">
        <v>148</v>
      </c>
      <c r="C6" s="18" t="s">
        <v>149</v>
      </c>
    </row>
    <row r="7" spans="1:3" ht="30" x14ac:dyDescent="0.25">
      <c r="A7" s="19" t="s">
        <v>150</v>
      </c>
      <c r="B7" s="20">
        <f>202556.84</f>
        <v>202556.84</v>
      </c>
      <c r="C7" s="26" t="s">
        <v>151</v>
      </c>
    </row>
    <row r="8" spans="1:3" x14ac:dyDescent="0.25">
      <c r="A8" s="19" t="s">
        <v>152</v>
      </c>
      <c r="B8" s="20">
        <f>170.89+7080</f>
        <v>7250.89</v>
      </c>
      <c r="C8" s="27"/>
    </row>
    <row r="9" spans="1:3" ht="30" x14ac:dyDescent="0.25">
      <c r="A9" s="19" t="s">
        <v>150</v>
      </c>
      <c r="B9" s="20">
        <v>0</v>
      </c>
      <c r="C9" s="21" t="s">
        <v>153</v>
      </c>
    </row>
    <row r="10" spans="1:3" ht="30" x14ac:dyDescent="0.25">
      <c r="A10" s="19" t="s">
        <v>150</v>
      </c>
      <c r="B10" s="20">
        <f>32738.72</f>
        <v>32738.720000000001</v>
      </c>
      <c r="C10" s="26" t="s">
        <v>154</v>
      </c>
    </row>
    <row r="11" spans="1:3" x14ac:dyDescent="0.25">
      <c r="A11" s="19" t="s">
        <v>152</v>
      </c>
      <c r="B11" s="20">
        <f>28.2+1168.2</f>
        <v>1196.4000000000001</v>
      </c>
      <c r="C11" s="27"/>
    </row>
    <row r="12" spans="1:3" ht="30" x14ac:dyDescent="0.25">
      <c r="A12" s="19" t="s">
        <v>150</v>
      </c>
      <c r="B12" s="20">
        <f>30300+7700</f>
        <v>38000</v>
      </c>
      <c r="C12" s="26" t="s">
        <v>155</v>
      </c>
    </row>
    <row r="13" spans="1:3" x14ac:dyDescent="0.25">
      <c r="A13" s="19" t="s">
        <v>152</v>
      </c>
      <c r="B13" s="20">
        <f>4300</f>
        <v>4300</v>
      </c>
      <c r="C13" s="27"/>
    </row>
    <row r="14" spans="1:3" x14ac:dyDescent="0.25">
      <c r="A14" s="19" t="s">
        <v>152</v>
      </c>
      <c r="B14" s="20">
        <v>143</v>
      </c>
      <c r="C14" s="21" t="s">
        <v>156</v>
      </c>
    </row>
    <row r="15" spans="1:3" ht="30" x14ac:dyDescent="0.25">
      <c r="A15" s="19" t="s">
        <v>150</v>
      </c>
      <c r="B15" s="20">
        <f>7947.77</f>
        <v>7947.77</v>
      </c>
      <c r="C15" s="26" t="s">
        <v>157</v>
      </c>
    </row>
    <row r="16" spans="1:3" x14ac:dyDescent="0.25">
      <c r="A16" s="19" t="s">
        <v>152</v>
      </c>
      <c r="B16" s="20">
        <v>936.6</v>
      </c>
      <c r="C16" s="27"/>
    </row>
    <row r="17" spans="1:3" ht="30" x14ac:dyDescent="0.25">
      <c r="A17" s="19" t="s">
        <v>152</v>
      </c>
      <c r="B17" s="20">
        <f>56.43</f>
        <v>56.43</v>
      </c>
      <c r="C17" s="22" t="s">
        <v>158</v>
      </c>
    </row>
    <row r="18" spans="1:3" ht="30" x14ac:dyDescent="0.25">
      <c r="A18" s="19" t="s">
        <v>152</v>
      </c>
      <c r="B18" s="20">
        <v>0</v>
      </c>
      <c r="C18" s="21" t="s">
        <v>159</v>
      </c>
    </row>
    <row r="19" spans="1:3" ht="30" x14ac:dyDescent="0.25">
      <c r="A19" s="19" t="s">
        <v>150</v>
      </c>
      <c r="B19" s="20">
        <v>194</v>
      </c>
      <c r="C19" s="21" t="s">
        <v>160</v>
      </c>
    </row>
    <row r="20" spans="1:3" ht="30" x14ac:dyDescent="0.25">
      <c r="A20" s="19" t="s">
        <v>152</v>
      </c>
      <c r="B20" s="20">
        <f>2853.4</f>
        <v>2853.4</v>
      </c>
      <c r="C20" s="21" t="s">
        <v>161</v>
      </c>
    </row>
    <row r="21" spans="1:3" x14ac:dyDescent="0.25">
      <c r="A21" s="14" t="s">
        <v>162</v>
      </c>
      <c r="B21" s="23">
        <f>SUM(B7:B20)</f>
        <v>298174.05</v>
      </c>
      <c r="C21" s="14"/>
    </row>
    <row r="22" spans="1:3" x14ac:dyDescent="0.25">
      <c r="A22" s="16"/>
      <c r="B22" s="16"/>
      <c r="C22" s="16"/>
    </row>
    <row r="23" spans="1:3" x14ac:dyDescent="0.25">
      <c r="A23" s="16"/>
      <c r="B23" s="16"/>
      <c r="C23" s="16" t="s">
        <v>143</v>
      </c>
    </row>
    <row r="24" spans="1:3" x14ac:dyDescent="0.25">
      <c r="A24" s="16"/>
      <c r="B24" s="16"/>
      <c r="C24" s="16" t="s">
        <v>144</v>
      </c>
    </row>
  </sheetData>
  <mergeCells count="5">
    <mergeCell ref="A5:C5"/>
    <mergeCell ref="C7:C8"/>
    <mergeCell ref="C10:C11"/>
    <mergeCell ref="C12:C13"/>
    <mergeCell ref="C15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KATEGORIJA 1</vt:lpstr>
      <vt:lpstr>KATEGORIJA 2</vt:lpstr>
      <vt:lpstr>List3</vt:lpstr>
      <vt:lpstr>'KATEGORIJA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2026-01-19T07:03:50Z</dcterms:created>
  <dcterms:modified xsi:type="dcterms:W3CDTF">2026-01-19T08:58:23Z</dcterms:modified>
</cp:coreProperties>
</file>