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F292" i="9" s="1"/>
  <c r="L292" i="9"/>
  <c r="E292" i="9"/>
  <c r="M291" i="9"/>
  <c r="F291" i="9" s="1"/>
  <c r="L291" i="9"/>
  <c r="E291" i="9"/>
  <c r="M290" i="9"/>
  <c r="L290" i="9"/>
  <c r="E290" i="9"/>
  <c r="M289" i="9"/>
  <c r="L289" i="9"/>
  <c r="F289" i="9" s="1"/>
  <c r="B289" i="9" s="1"/>
  <c r="E289" i="9"/>
  <c r="M288" i="9"/>
  <c r="F288" i="9" s="1"/>
  <c r="L288" i="9"/>
  <c r="E288" i="9"/>
  <c r="M287" i="9"/>
  <c r="F287" i="9" s="1"/>
  <c r="L287" i="9"/>
  <c r="E287" i="9"/>
  <c r="M286" i="9"/>
  <c r="L286" i="9"/>
  <c r="E286" i="9"/>
  <c r="M285" i="9"/>
  <c r="L285" i="9"/>
  <c r="E285" i="9"/>
  <c r="M284" i="9"/>
  <c r="F284" i="9" s="1"/>
  <c r="L284" i="9"/>
  <c r="E284" i="9"/>
  <c r="M283" i="9"/>
  <c r="L283" i="9"/>
  <c r="F283" i="9"/>
  <c r="E283" i="9"/>
  <c r="M282" i="9"/>
  <c r="L282" i="9"/>
  <c r="E282" i="9"/>
  <c r="M281" i="9"/>
  <c r="L281" i="9"/>
  <c r="E281" i="9"/>
  <c r="M280" i="9"/>
  <c r="F280" i="9" s="1"/>
  <c r="L280" i="9"/>
  <c r="E280" i="9"/>
  <c r="M279" i="9"/>
  <c r="F279" i="9" s="1"/>
  <c r="L279" i="9"/>
  <c r="E279" i="9"/>
  <c r="M278" i="9"/>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B272" i="9" s="1"/>
  <c r="L272" i="9"/>
  <c r="E272" i="9"/>
  <c r="M271" i="9"/>
  <c r="L271" i="9"/>
  <c r="F271" i="9"/>
  <c r="E271" i="9"/>
  <c r="M270" i="9"/>
  <c r="L270" i="9"/>
  <c r="F270" i="9"/>
  <c r="B270" i="9" s="1"/>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F255" i="9" s="1"/>
  <c r="E255" i="9"/>
  <c r="M254" i="9"/>
  <c r="F254" i="9" s="1"/>
  <c r="B254" i="9" s="1"/>
  <c r="L254" i="9"/>
  <c r="E254" i="9"/>
  <c r="M253" i="9"/>
  <c r="L253" i="9"/>
  <c r="E253" i="9"/>
  <c r="M252" i="9"/>
  <c r="F252" i="9" s="1"/>
  <c r="B252" i="9" s="1"/>
  <c r="L252" i="9"/>
  <c r="E252" i="9"/>
  <c r="M251" i="9"/>
  <c r="L251" i="9"/>
  <c r="E251" i="9"/>
  <c r="M250" i="9"/>
  <c r="L250" i="9"/>
  <c r="F250" i="9"/>
  <c r="B250" i="9" s="1"/>
  <c r="E250" i="9"/>
  <c r="M249" i="9"/>
  <c r="L249" i="9"/>
  <c r="F249" i="9" s="1"/>
  <c r="B249" i="9" s="1"/>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F241" i="9" s="1"/>
  <c r="B241" i="9" s="1"/>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E233" i="9"/>
  <c r="M232" i="9"/>
  <c r="F232" i="9" s="1"/>
  <c r="B232" i="9" s="1"/>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E170" i="9" s="1"/>
  <c r="B170" i="9" s="1"/>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E67" i="9"/>
  <c r="B67" i="9" s="1"/>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H3" i="9"/>
  <c r="G3" i="9"/>
  <c r="D104" i="8"/>
  <c r="D97" i="8"/>
  <c r="D92" i="8"/>
  <c r="D87" i="8"/>
  <c r="D82" i="8"/>
  <c r="D77" i="8"/>
  <c r="D72" i="8"/>
  <c r="D67" i="8"/>
  <c r="D62" i="8"/>
  <c r="C1639" i="1" s="1"/>
  <c r="D57" i="8"/>
  <c r="D52" i="8"/>
  <c r="D46" i="8"/>
  <c r="D37" i="8"/>
  <c r="D27" i="8"/>
  <c r="D25" i="8" s="1"/>
  <c r="D18" i="8"/>
  <c r="D8" i="8"/>
  <c r="D6" i="8" s="1"/>
  <c r="C1583"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E255" i="5" s="1"/>
  <c r="D260" i="5"/>
  <c r="F259" i="5"/>
  <c r="F258" i="5"/>
  <c r="F257" i="5"/>
  <c r="F256" i="5"/>
  <c r="E256" i="5"/>
  <c r="D256" i="5"/>
  <c r="D255" i="5" s="1"/>
  <c r="F255" i="5" s="1"/>
  <c r="F254" i="5"/>
  <c r="F253" i="5"/>
  <c r="F252"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F147" i="5" s="1"/>
  <c r="D150" i="5"/>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D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8" i="4" s="1"/>
  <c r="E427" i="4"/>
  <c r="D427" i="4"/>
  <c r="D648" i="4" s="1"/>
  <c r="F426" i="4"/>
  <c r="E426" i="4"/>
  <c r="D426" i="4"/>
  <c r="D647" i="4" s="1"/>
  <c r="F647" i="4" s="1"/>
  <c r="F421" i="4"/>
  <c r="F420" i="4"/>
  <c r="F419" i="4"/>
  <c r="F416" i="4"/>
  <c r="F415" i="4"/>
  <c r="F414" i="4"/>
  <c r="F413" i="4"/>
  <c r="F412" i="4"/>
  <c r="E412" i="4"/>
  <c r="D407" i="1" s="1"/>
  <c r="H407" i="1" s="1"/>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F355"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H1682" i="1"/>
  <c r="C1682" i="1"/>
  <c r="G1682" i="1" s="1"/>
  <c r="C1681" i="1"/>
  <c r="H1681" i="1" s="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G1670" i="1"/>
  <c r="C1670"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C1657" i="1"/>
  <c r="H1657" i="1" s="1"/>
  <c r="C1656" i="1"/>
  <c r="C1655" i="1"/>
  <c r="H1655" i="1" s="1"/>
  <c r="C1654" i="1"/>
  <c r="G1654" i="1" s="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C1641" i="1"/>
  <c r="H1641" i="1" s="1"/>
  <c r="C1640" i="1"/>
  <c r="H1638" i="1"/>
  <c r="G1638" i="1"/>
  <c r="C1638" i="1"/>
  <c r="C1637" i="1"/>
  <c r="H1637" i="1" s="1"/>
  <c r="C1636" i="1"/>
  <c r="G1635" i="1"/>
  <c r="C1635" i="1"/>
  <c r="H1635" i="1" s="1"/>
  <c r="C1634" i="1"/>
  <c r="H1634" i="1" s="1"/>
  <c r="G1633" i="1"/>
  <c r="C1633" i="1"/>
  <c r="H1633" i="1" s="1"/>
  <c r="C1632" i="1"/>
  <c r="H1631" i="1"/>
  <c r="G1631" i="1"/>
  <c r="C1631" i="1"/>
  <c r="H1630" i="1"/>
  <c r="G1630" i="1"/>
  <c r="C1630" i="1"/>
  <c r="G1629" i="1"/>
  <c r="C1629" i="1"/>
  <c r="H1629" i="1" s="1"/>
  <c r="H1627" i="1"/>
  <c r="G1627" i="1"/>
  <c r="C1627" i="1"/>
  <c r="H1626" i="1"/>
  <c r="G1626" i="1"/>
  <c r="C1626" i="1"/>
  <c r="C1625" i="1"/>
  <c r="H1625" i="1" s="1"/>
  <c r="C1624" i="1"/>
  <c r="H1623" i="1"/>
  <c r="G1623" i="1"/>
  <c r="C1623" i="1"/>
  <c r="C1620" i="1"/>
  <c r="H1619" i="1"/>
  <c r="G1619" i="1"/>
  <c r="C1619" i="1"/>
  <c r="H1618" i="1"/>
  <c r="G1618" i="1"/>
  <c r="C1618" i="1"/>
  <c r="C1617" i="1"/>
  <c r="H1617" i="1" s="1"/>
  <c r="C1616" i="1"/>
  <c r="H1615" i="1"/>
  <c r="G1615" i="1"/>
  <c r="C1615" i="1"/>
  <c r="H1614" i="1"/>
  <c r="G1614" i="1"/>
  <c r="C1614" i="1"/>
  <c r="C1613" i="1"/>
  <c r="H1613" i="1" s="1"/>
  <c r="C1612" i="1"/>
  <c r="H1611" i="1"/>
  <c r="G1611" i="1"/>
  <c r="C1611" i="1"/>
  <c r="C1610" i="1"/>
  <c r="G1610" i="1" s="1"/>
  <c r="G1609" i="1"/>
  <c r="C1609" i="1"/>
  <c r="H1609" i="1" s="1"/>
  <c r="C1608" i="1"/>
  <c r="G1608" i="1" s="1"/>
  <c r="C1607" i="1"/>
  <c r="H1607" i="1" s="1"/>
  <c r="C1606" i="1"/>
  <c r="H1606" i="1" s="1"/>
  <c r="C1605" i="1"/>
  <c r="H1605" i="1" s="1"/>
  <c r="C1604" i="1"/>
  <c r="G1604" i="1" s="1"/>
  <c r="C1603" i="1"/>
  <c r="H1603" i="1" s="1"/>
  <c r="C1602" i="1"/>
  <c r="G1602" i="1" s="1"/>
  <c r="C1601" i="1"/>
  <c r="H1601" i="1" s="1"/>
  <c r="C1600" i="1"/>
  <c r="G1600" i="1" s="1"/>
  <c r="H1599" i="1"/>
  <c r="G1599" i="1"/>
  <c r="C1599" i="1"/>
  <c r="H1598" i="1"/>
  <c r="G1598" i="1"/>
  <c r="C1598" i="1"/>
  <c r="C1597" i="1"/>
  <c r="H1597" i="1" s="1"/>
  <c r="H1596" i="1"/>
  <c r="C1596" i="1"/>
  <c r="G1596" i="1" s="1"/>
  <c r="H1595" i="1"/>
  <c r="G1595" i="1"/>
  <c r="C1595" i="1"/>
  <c r="C1594" i="1"/>
  <c r="G1594" i="1" s="1"/>
  <c r="C1593" i="1"/>
  <c r="H1593" i="1" s="1"/>
  <c r="C1592" i="1"/>
  <c r="G1592" i="1" s="1"/>
  <c r="H1591" i="1"/>
  <c r="C1591" i="1"/>
  <c r="G1591" i="1" s="1"/>
  <c r="H1590" i="1"/>
  <c r="G1590" i="1"/>
  <c r="C1590" i="1"/>
  <c r="C1589" i="1"/>
  <c r="H1589" i="1" s="1"/>
  <c r="H1588" i="1"/>
  <c r="C1588" i="1"/>
  <c r="G1588" i="1" s="1"/>
  <c r="H1587" i="1"/>
  <c r="G1587" i="1"/>
  <c r="C1587" i="1"/>
  <c r="C1586" i="1"/>
  <c r="G1586" i="1" s="1"/>
  <c r="C1585" i="1"/>
  <c r="H1585" i="1" s="1"/>
  <c r="C1584" i="1"/>
  <c r="G1584" i="1" s="1"/>
  <c r="H1582" i="1"/>
  <c r="G1582" i="1"/>
  <c r="C1582" i="1"/>
  <c r="H1581" i="1"/>
  <c r="D1581" i="1"/>
  <c r="C1581" i="1"/>
  <c r="J1581" i="1" s="1"/>
  <c r="D1580" i="1"/>
  <c r="C1580" i="1"/>
  <c r="H1580" i="1" s="1"/>
  <c r="G1579" i="1"/>
  <c r="D1579" i="1"/>
  <c r="C1579" i="1"/>
  <c r="J1579" i="1" s="1"/>
  <c r="G1578" i="1"/>
  <c r="D1578" i="1"/>
  <c r="C1578" i="1"/>
  <c r="D1577" i="1"/>
  <c r="G1577" i="1" s="1"/>
  <c r="C1577" i="1"/>
  <c r="H1576" i="1"/>
  <c r="G1576" i="1"/>
  <c r="I1576" i="1" s="1"/>
  <c r="D1576" i="1"/>
  <c r="C1576" i="1"/>
  <c r="J1576" i="1" s="1"/>
  <c r="D1575" i="1"/>
  <c r="C1575" i="1"/>
  <c r="H1575" i="1" s="1"/>
  <c r="D1574" i="1"/>
  <c r="C1574" i="1"/>
  <c r="J1574" i="1" s="1"/>
  <c r="D1573" i="1"/>
  <c r="G1573" i="1" s="1"/>
  <c r="C1573" i="1"/>
  <c r="D1572" i="1"/>
  <c r="C1572" i="1"/>
  <c r="H1572" i="1" s="1"/>
  <c r="D1571" i="1"/>
  <c r="C1571" i="1"/>
  <c r="H1571" i="1" s="1"/>
  <c r="D1570" i="1"/>
  <c r="C1570" i="1"/>
  <c r="J1570" i="1" s="1"/>
  <c r="D1569" i="1"/>
  <c r="G1569" i="1" s="1"/>
  <c r="C1569" i="1"/>
  <c r="H1568" i="1"/>
  <c r="G1568" i="1"/>
  <c r="I1568" i="1" s="1"/>
  <c r="D1568" i="1"/>
  <c r="C1568" i="1"/>
  <c r="J1568" i="1" s="1"/>
  <c r="D1567" i="1"/>
  <c r="C1567" i="1"/>
  <c r="H1567" i="1" s="1"/>
  <c r="D1566" i="1"/>
  <c r="C1566" i="1"/>
  <c r="J1566" i="1" s="1"/>
  <c r="D1565" i="1"/>
  <c r="G1565" i="1" s="1"/>
  <c r="C1565" i="1"/>
  <c r="H1564" i="1"/>
  <c r="D1564" i="1"/>
  <c r="C1564" i="1"/>
  <c r="G1564" i="1" s="1"/>
  <c r="I1564" i="1" s="1"/>
  <c r="H1563" i="1"/>
  <c r="D1563" i="1"/>
  <c r="C1563" i="1"/>
  <c r="G1563" i="1" s="1"/>
  <c r="D1562" i="1"/>
  <c r="G1562" i="1" s="1"/>
  <c r="I1562" i="1" s="1"/>
  <c r="C1562" i="1"/>
  <c r="H1562" i="1" s="1"/>
  <c r="H1561" i="1"/>
  <c r="D1561" i="1"/>
  <c r="C1561" i="1"/>
  <c r="G1561" i="1" s="1"/>
  <c r="I1561" i="1" s="1"/>
  <c r="D1560" i="1"/>
  <c r="G1560" i="1" s="1"/>
  <c r="I1560" i="1" s="1"/>
  <c r="C1560" i="1"/>
  <c r="H1560" i="1" s="1"/>
  <c r="H1559" i="1"/>
  <c r="D1559" i="1"/>
  <c r="C1559" i="1"/>
  <c r="G1559" i="1" s="1"/>
  <c r="I1559" i="1" s="1"/>
  <c r="D1558" i="1"/>
  <c r="G1558" i="1" s="1"/>
  <c r="C1558" i="1"/>
  <c r="H1558" i="1" s="1"/>
  <c r="H1557" i="1"/>
  <c r="D1557" i="1"/>
  <c r="C1557" i="1"/>
  <c r="G1557" i="1" s="1"/>
  <c r="I1557" i="1" s="1"/>
  <c r="H1556" i="1"/>
  <c r="D1556" i="1"/>
  <c r="C1556" i="1"/>
  <c r="G1556" i="1" s="1"/>
  <c r="H1555" i="1"/>
  <c r="D1555" i="1"/>
  <c r="C1555" i="1"/>
  <c r="G1555" i="1" s="1"/>
  <c r="D1554" i="1"/>
  <c r="G1554" i="1" s="1"/>
  <c r="I1554" i="1" s="1"/>
  <c r="C1554" i="1"/>
  <c r="H1554" i="1" s="1"/>
  <c r="H1553" i="1"/>
  <c r="D1553" i="1"/>
  <c r="C1553" i="1"/>
  <c r="G1553" i="1" s="1"/>
  <c r="I1553" i="1" s="1"/>
  <c r="D1552" i="1"/>
  <c r="G1552" i="1" s="1"/>
  <c r="C1552" i="1"/>
  <c r="H1552" i="1" s="1"/>
  <c r="H1551" i="1"/>
  <c r="D1551" i="1"/>
  <c r="C1551" i="1"/>
  <c r="G1551" i="1" s="1"/>
  <c r="I1551" i="1" s="1"/>
  <c r="D1550" i="1"/>
  <c r="G1550" i="1" s="1"/>
  <c r="C1550" i="1"/>
  <c r="H1550" i="1" s="1"/>
  <c r="H1549" i="1"/>
  <c r="D1549" i="1"/>
  <c r="C1549" i="1"/>
  <c r="G1549" i="1" s="1"/>
  <c r="I1549" i="1" s="1"/>
  <c r="D1548" i="1"/>
  <c r="G1548" i="1" s="1"/>
  <c r="I1548" i="1" s="1"/>
  <c r="C1548" i="1"/>
  <c r="H1548" i="1" s="1"/>
  <c r="H1547" i="1"/>
  <c r="G1547" i="1"/>
  <c r="D1547" i="1"/>
  <c r="C1547" i="1"/>
  <c r="J1547" i="1" s="1"/>
  <c r="D1546" i="1"/>
  <c r="C1546" i="1"/>
  <c r="J1546" i="1" s="1"/>
  <c r="H1545" i="1"/>
  <c r="G1545" i="1"/>
  <c r="I1545" i="1" s="1"/>
  <c r="D1545" i="1"/>
  <c r="J1545" i="1" s="1"/>
  <c r="C1545" i="1"/>
  <c r="D1544" i="1"/>
  <c r="C1544" i="1"/>
  <c r="J1544" i="1" s="1"/>
  <c r="H1543" i="1"/>
  <c r="G1543" i="1"/>
  <c r="I1543" i="1" s="1"/>
  <c r="D1543" i="1"/>
  <c r="J1543" i="1" s="1"/>
  <c r="C1543" i="1"/>
  <c r="D1542" i="1"/>
  <c r="C1542" i="1"/>
  <c r="H1541" i="1"/>
  <c r="G1541" i="1"/>
  <c r="I1541" i="1" s="1"/>
  <c r="D1541" i="1"/>
  <c r="J1541" i="1" s="1"/>
  <c r="C1541" i="1"/>
  <c r="D1540" i="1"/>
  <c r="H1540" i="1" s="1"/>
  <c r="C1540" i="1"/>
  <c r="G1540" i="1" s="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D1388" i="1"/>
  <c r="C1388" i="1"/>
  <c r="H1388" i="1" s="1"/>
  <c r="D1387" i="1"/>
  <c r="C1387" i="1"/>
  <c r="H1386" i="1"/>
  <c r="D1386" i="1"/>
  <c r="G1386" i="1" s="1"/>
  <c r="C1386" i="1"/>
  <c r="H1385" i="1"/>
  <c r="D1385" i="1"/>
  <c r="G1385" i="1" s="1"/>
  <c r="C1385" i="1"/>
  <c r="D1384" i="1"/>
  <c r="C1384" i="1"/>
  <c r="H1384" i="1" s="1"/>
  <c r="D1383" i="1"/>
  <c r="H1383" i="1" s="1"/>
  <c r="C1383" i="1"/>
  <c r="D1382" i="1"/>
  <c r="H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G1292" i="1" s="1"/>
  <c r="C1292" i="1"/>
  <c r="H1291" i="1"/>
  <c r="G1291" i="1"/>
  <c r="D1291" i="1"/>
  <c r="C1291" i="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D1259" i="1"/>
  <c r="H1259" i="1" s="1"/>
  <c r="C1259" i="1"/>
  <c r="H1258" i="1"/>
  <c r="G1258" i="1"/>
  <c r="D1258" i="1"/>
  <c r="C1258" i="1"/>
  <c r="H1257" i="1"/>
  <c r="D1257" i="1"/>
  <c r="G1257" i="1" s="1"/>
  <c r="C1257" i="1"/>
  <c r="H1256" i="1"/>
  <c r="D1256" i="1"/>
  <c r="G1256" i="1" s="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G1206" i="1"/>
  <c r="D1206" i="1"/>
  <c r="C1206" i="1"/>
  <c r="H1206" i="1" s="1"/>
  <c r="H1205" i="1"/>
  <c r="G1205" i="1"/>
  <c r="D1205" i="1"/>
  <c r="C1205" i="1"/>
  <c r="D1204" i="1"/>
  <c r="G1204" i="1" s="1"/>
  <c r="C1204" i="1"/>
  <c r="H1204" i="1" s="1"/>
  <c r="D1203" i="1"/>
  <c r="G1203" i="1" s="1"/>
  <c r="C1203" i="1"/>
  <c r="G1202" i="1"/>
  <c r="D1202" i="1"/>
  <c r="H1202" i="1" s="1"/>
  <c r="C1202" i="1"/>
  <c r="D1201" i="1"/>
  <c r="C1201" i="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G1188" i="1"/>
  <c r="D1188" i="1"/>
  <c r="H1188" i="1" s="1"/>
  <c r="C1188" i="1"/>
  <c r="H1187" i="1"/>
  <c r="G1187" i="1"/>
  <c r="D1187" i="1"/>
  <c r="C1187" i="1"/>
  <c r="H1186" i="1"/>
  <c r="G1186" i="1"/>
  <c r="D1186" i="1"/>
  <c r="C1186" i="1"/>
  <c r="G1185" i="1"/>
  <c r="D1185" i="1"/>
  <c r="H1185" i="1" s="1"/>
  <c r="C1185" i="1"/>
  <c r="D1184" i="1"/>
  <c r="H1184" i="1" s="1"/>
  <c r="C1184" i="1"/>
  <c r="G1183" i="1"/>
  <c r="D1183" i="1"/>
  <c r="H1183" i="1" s="1"/>
  <c r="C1183" i="1"/>
  <c r="D1182" i="1"/>
  <c r="H1182" i="1" s="1"/>
  <c r="C1182" i="1"/>
  <c r="D1179" i="1"/>
  <c r="H1179" i="1" s="1"/>
  <c r="C1179" i="1"/>
  <c r="H1178" i="1"/>
  <c r="G1178" i="1"/>
  <c r="D1178" i="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H1029" i="1" s="1"/>
  <c r="C1029" i="1"/>
  <c r="H1028" i="1"/>
  <c r="G1028" i="1"/>
  <c r="D1028" i="1"/>
  <c r="C1028" i="1"/>
  <c r="D1027" i="1"/>
  <c r="H1027" i="1" s="1"/>
  <c r="C1027" i="1"/>
  <c r="D1026" i="1"/>
  <c r="H1026" i="1" s="1"/>
  <c r="C1026" i="1"/>
  <c r="D1025" i="1"/>
  <c r="H1025" i="1" s="1"/>
  <c r="C1025" i="1"/>
  <c r="H1024" i="1"/>
  <c r="D1024" i="1"/>
  <c r="G1024" i="1" s="1"/>
  <c r="C1024" i="1"/>
  <c r="D1023" i="1"/>
  <c r="H1023" i="1" s="1"/>
  <c r="C1023" i="1"/>
  <c r="H1022" i="1"/>
  <c r="G1022" i="1"/>
  <c r="D1022" i="1"/>
  <c r="C1022" i="1"/>
  <c r="H1021" i="1"/>
  <c r="G1021" i="1"/>
  <c r="D1021" i="1"/>
  <c r="C1021" i="1"/>
  <c r="D1020" i="1"/>
  <c r="H1020" i="1" s="1"/>
  <c r="C1020" i="1"/>
  <c r="D1019" i="1"/>
  <c r="G1019" i="1" s="1"/>
  <c r="C1019" i="1"/>
  <c r="D1018" i="1"/>
  <c r="G1018" i="1" s="1"/>
  <c r="C1018" i="1"/>
  <c r="C1017" i="1"/>
  <c r="H1016" i="1"/>
  <c r="G1016" i="1"/>
  <c r="D1016" i="1"/>
  <c r="C1016" i="1"/>
  <c r="H1015" i="1"/>
  <c r="G1015" i="1"/>
  <c r="D1015" i="1"/>
  <c r="C1015" i="1"/>
  <c r="D1014" i="1"/>
  <c r="G1014" i="1" s="1"/>
  <c r="C1014" i="1"/>
  <c r="D1013" i="1"/>
  <c r="G1013" i="1" s="1"/>
  <c r="C1013" i="1"/>
  <c r="H1010" i="1"/>
  <c r="G1010" i="1"/>
  <c r="D1010" i="1"/>
  <c r="C1010" i="1"/>
  <c r="H1009" i="1"/>
  <c r="D1009" i="1"/>
  <c r="G1009" i="1" s="1"/>
  <c r="C1009" i="1"/>
  <c r="H1008" i="1"/>
  <c r="G1008" i="1"/>
  <c r="D1008" i="1"/>
  <c r="C1008" i="1"/>
  <c r="H1007" i="1"/>
  <c r="G1007" i="1"/>
  <c r="D1007" i="1"/>
  <c r="C1007" i="1"/>
  <c r="H1006" i="1"/>
  <c r="G1006" i="1"/>
  <c r="D1006" i="1"/>
  <c r="C1006" i="1"/>
  <c r="H1005" i="1"/>
  <c r="D1005" i="1"/>
  <c r="G1005" i="1" s="1"/>
  <c r="C1005" i="1"/>
  <c r="H1004" i="1"/>
  <c r="G1004" i="1"/>
  <c r="D1004" i="1"/>
  <c r="C1004" i="1"/>
  <c r="H1003" i="1"/>
  <c r="G1003" i="1"/>
  <c r="D1003" i="1"/>
  <c r="C1003" i="1"/>
  <c r="H1002" i="1"/>
  <c r="G1002" i="1"/>
  <c r="D1002" i="1"/>
  <c r="C1002" i="1"/>
  <c r="H1001" i="1"/>
  <c r="G1001" i="1"/>
  <c r="D1001" i="1"/>
  <c r="C1001" i="1"/>
  <c r="D1000" i="1"/>
  <c r="H1000" i="1" s="1"/>
  <c r="C1000" i="1"/>
  <c r="D999" i="1"/>
  <c r="H999" i="1" s="1"/>
  <c r="C999" i="1"/>
  <c r="D998" i="1"/>
  <c r="H998" i="1" s="1"/>
  <c r="C998" i="1"/>
  <c r="G997" i="1"/>
  <c r="D997" i="1"/>
  <c r="H997" i="1" s="1"/>
  <c r="C997" i="1"/>
  <c r="D996" i="1"/>
  <c r="H996" i="1" s="1"/>
  <c r="C996" i="1"/>
  <c r="D995" i="1"/>
  <c r="H995" i="1" s="1"/>
  <c r="C995" i="1"/>
  <c r="H994" i="1"/>
  <c r="D994" i="1"/>
  <c r="G994" i="1" s="1"/>
  <c r="C994" i="1"/>
  <c r="D993" i="1"/>
  <c r="H993" i="1" s="1"/>
  <c r="C993" i="1"/>
  <c r="D992" i="1"/>
  <c r="H992" i="1" s="1"/>
  <c r="C992" i="1"/>
  <c r="H991" i="1"/>
  <c r="D991" i="1"/>
  <c r="G991" i="1" s="1"/>
  <c r="C991" i="1"/>
  <c r="H990" i="1"/>
  <c r="D990" i="1"/>
  <c r="G990" i="1" s="1"/>
  <c r="C990" i="1"/>
  <c r="H989" i="1"/>
  <c r="D989" i="1"/>
  <c r="G989" i="1" s="1"/>
  <c r="C989" i="1"/>
  <c r="H988" i="1"/>
  <c r="G988" i="1"/>
  <c r="D988" i="1"/>
  <c r="C988" i="1"/>
  <c r="D987" i="1"/>
  <c r="H987" i="1" s="1"/>
  <c r="C987" i="1"/>
  <c r="H986" i="1"/>
  <c r="G986" i="1"/>
  <c r="D986" i="1"/>
  <c r="C986" i="1"/>
  <c r="G985" i="1"/>
  <c r="D985" i="1"/>
  <c r="H985" i="1" s="1"/>
  <c r="C985" i="1"/>
  <c r="H984" i="1"/>
  <c r="D984" i="1"/>
  <c r="G984" i="1" s="1"/>
  <c r="C984" i="1"/>
  <c r="H983" i="1"/>
  <c r="G983" i="1"/>
  <c r="D983" i="1"/>
  <c r="C983" i="1"/>
  <c r="H982" i="1"/>
  <c r="G982" i="1"/>
  <c r="D982" i="1"/>
  <c r="C982" i="1"/>
  <c r="H981" i="1"/>
  <c r="G981" i="1"/>
  <c r="D981" i="1"/>
  <c r="C981" i="1"/>
  <c r="D980" i="1"/>
  <c r="H980" i="1" s="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D965" i="1"/>
  <c r="G965" i="1" s="1"/>
  <c r="C965" i="1"/>
  <c r="H964" i="1"/>
  <c r="D964" i="1"/>
  <c r="G964" i="1" s="1"/>
  <c r="C964" i="1"/>
  <c r="D963" i="1"/>
  <c r="G963" i="1" s="1"/>
  <c r="C963" i="1"/>
  <c r="H962" i="1"/>
  <c r="G962" i="1"/>
  <c r="D962" i="1"/>
  <c r="C962" i="1"/>
  <c r="H961" i="1"/>
  <c r="D961" i="1"/>
  <c r="G961" i="1" s="1"/>
  <c r="C961" i="1"/>
  <c r="H960" i="1"/>
  <c r="D960" i="1"/>
  <c r="G960" i="1" s="1"/>
  <c r="C960" i="1"/>
  <c r="H959" i="1"/>
  <c r="D959" i="1"/>
  <c r="G959" i="1" s="1"/>
  <c r="C959" i="1"/>
  <c r="H958" i="1"/>
  <c r="D958" i="1"/>
  <c r="G958" i="1" s="1"/>
  <c r="C958" i="1"/>
  <c r="H957" i="1"/>
  <c r="G957" i="1"/>
  <c r="D957" i="1"/>
  <c r="C957" i="1"/>
  <c r="D956" i="1"/>
  <c r="G956" i="1" s="1"/>
  <c r="C956" i="1"/>
  <c r="H955" i="1"/>
  <c r="D955" i="1"/>
  <c r="G955" i="1" s="1"/>
  <c r="C955" i="1"/>
  <c r="H954" i="1"/>
  <c r="G954" i="1"/>
  <c r="D954" i="1"/>
  <c r="C954" i="1"/>
  <c r="H953" i="1"/>
  <c r="D953" i="1"/>
  <c r="G953" i="1" s="1"/>
  <c r="C953" i="1"/>
  <c r="H952" i="1"/>
  <c r="D952" i="1"/>
  <c r="G952" i="1" s="1"/>
  <c r="C952" i="1"/>
  <c r="H951" i="1"/>
  <c r="D951" i="1"/>
  <c r="G951" i="1" s="1"/>
  <c r="C951" i="1"/>
  <c r="H950" i="1"/>
  <c r="D950" i="1"/>
  <c r="G950" i="1" s="1"/>
  <c r="C950" i="1"/>
  <c r="H949" i="1"/>
  <c r="G949" i="1"/>
  <c r="D949" i="1"/>
  <c r="C949" i="1"/>
  <c r="H948" i="1"/>
  <c r="G948" i="1"/>
  <c r="D948" i="1"/>
  <c r="C948" i="1"/>
  <c r="H947" i="1"/>
  <c r="D947" i="1"/>
  <c r="G947" i="1" s="1"/>
  <c r="C947" i="1"/>
  <c r="H946" i="1"/>
  <c r="G946" i="1"/>
  <c r="D946" i="1"/>
  <c r="C946" i="1"/>
  <c r="H945" i="1"/>
  <c r="D945" i="1"/>
  <c r="G945" i="1" s="1"/>
  <c r="C945" i="1"/>
  <c r="D944" i="1"/>
  <c r="H944" i="1" s="1"/>
  <c r="C944" i="1"/>
  <c r="H943" i="1"/>
  <c r="D943" i="1"/>
  <c r="G943" i="1" s="1"/>
  <c r="C943" i="1"/>
  <c r="D942" i="1"/>
  <c r="H942" i="1" s="1"/>
  <c r="C942" i="1"/>
  <c r="G941" i="1"/>
  <c r="D941" i="1"/>
  <c r="H941" i="1" s="1"/>
  <c r="C941" i="1"/>
  <c r="D940" i="1"/>
  <c r="H940" i="1" s="1"/>
  <c r="C940" i="1"/>
  <c r="H939" i="1"/>
  <c r="D939" i="1"/>
  <c r="G939" i="1" s="1"/>
  <c r="C939" i="1"/>
  <c r="H938" i="1"/>
  <c r="D938" i="1"/>
  <c r="G938" i="1" s="1"/>
  <c r="C938" i="1"/>
  <c r="D937" i="1"/>
  <c r="H937" i="1" s="1"/>
  <c r="C937" i="1"/>
  <c r="D936" i="1"/>
  <c r="H936" i="1" s="1"/>
  <c r="C936" i="1"/>
  <c r="D935" i="1"/>
  <c r="H935" i="1" s="1"/>
  <c r="C935" i="1"/>
  <c r="H934" i="1"/>
  <c r="G934" i="1"/>
  <c r="D934" i="1"/>
  <c r="C934" i="1"/>
  <c r="G933" i="1"/>
  <c r="D933" i="1"/>
  <c r="H933" i="1" s="1"/>
  <c r="C933" i="1"/>
  <c r="D932" i="1"/>
  <c r="H932" i="1" s="1"/>
  <c r="C932" i="1"/>
  <c r="D931" i="1"/>
  <c r="H931" i="1" s="1"/>
  <c r="C931" i="1"/>
  <c r="D930" i="1"/>
  <c r="H930" i="1" s="1"/>
  <c r="C930" i="1"/>
  <c r="G929" i="1"/>
  <c r="D929" i="1"/>
  <c r="H929" i="1" s="1"/>
  <c r="C929" i="1"/>
  <c r="G928" i="1"/>
  <c r="D928" i="1"/>
  <c r="H928" i="1" s="1"/>
  <c r="C928" i="1"/>
  <c r="H927" i="1"/>
  <c r="G927" i="1"/>
  <c r="D927" i="1"/>
  <c r="C927" i="1"/>
  <c r="D926" i="1"/>
  <c r="H926" i="1" s="1"/>
  <c r="C926" i="1"/>
  <c r="H925" i="1"/>
  <c r="G925" i="1"/>
  <c r="D925" i="1"/>
  <c r="C925" i="1"/>
  <c r="D924" i="1"/>
  <c r="H924" i="1" s="1"/>
  <c r="C924" i="1"/>
  <c r="D923" i="1"/>
  <c r="H923" i="1" s="1"/>
  <c r="C923" i="1"/>
  <c r="D922" i="1"/>
  <c r="H922" i="1" s="1"/>
  <c r="C922" i="1"/>
  <c r="G921" i="1"/>
  <c r="D921" i="1"/>
  <c r="H921" i="1" s="1"/>
  <c r="C921" i="1"/>
  <c r="G920" i="1"/>
  <c r="D920" i="1"/>
  <c r="H920" i="1" s="1"/>
  <c r="C920" i="1"/>
  <c r="D919" i="1"/>
  <c r="H919" i="1" s="1"/>
  <c r="C919" i="1"/>
  <c r="H918" i="1"/>
  <c r="D918" i="1"/>
  <c r="G918" i="1" s="1"/>
  <c r="C918" i="1"/>
  <c r="D917" i="1"/>
  <c r="H917" i="1" s="1"/>
  <c r="C917" i="1"/>
  <c r="D916" i="1"/>
  <c r="H916" i="1" s="1"/>
  <c r="C916" i="1"/>
  <c r="D915" i="1"/>
  <c r="H915" i="1" s="1"/>
  <c r="C915" i="1"/>
  <c r="D914" i="1"/>
  <c r="H914" i="1" s="1"/>
  <c r="C914" i="1"/>
  <c r="G913" i="1"/>
  <c r="D913" i="1"/>
  <c r="H913" i="1" s="1"/>
  <c r="C913" i="1"/>
  <c r="D912" i="1"/>
  <c r="H912" i="1" s="1"/>
  <c r="C912" i="1"/>
  <c r="H911" i="1"/>
  <c r="D911" i="1"/>
  <c r="G911" i="1" s="1"/>
  <c r="C911" i="1"/>
  <c r="D910" i="1"/>
  <c r="H910" i="1" s="1"/>
  <c r="C910" i="1"/>
  <c r="D909" i="1"/>
  <c r="H909" i="1" s="1"/>
  <c r="C909" i="1"/>
  <c r="D908" i="1"/>
  <c r="H908" i="1" s="1"/>
  <c r="C908" i="1"/>
  <c r="H907" i="1"/>
  <c r="G907" i="1"/>
  <c r="D907" i="1"/>
  <c r="C907" i="1"/>
  <c r="H906" i="1"/>
  <c r="D906" i="1"/>
  <c r="G906" i="1" s="1"/>
  <c r="C906" i="1"/>
  <c r="G905" i="1"/>
  <c r="D905" i="1"/>
  <c r="H905" i="1" s="1"/>
  <c r="C905" i="1"/>
  <c r="H904" i="1"/>
  <c r="G904" i="1"/>
  <c r="D904" i="1"/>
  <c r="C904" i="1"/>
  <c r="H903" i="1"/>
  <c r="G903" i="1"/>
  <c r="D903" i="1"/>
  <c r="C903" i="1"/>
  <c r="H902" i="1"/>
  <c r="G902" i="1"/>
  <c r="D902" i="1"/>
  <c r="C902" i="1"/>
  <c r="H901" i="1"/>
  <c r="G901" i="1"/>
  <c r="D901" i="1"/>
  <c r="C901" i="1"/>
  <c r="H900" i="1"/>
  <c r="D900" i="1"/>
  <c r="G900" i="1" s="1"/>
  <c r="C900" i="1"/>
  <c r="H899" i="1"/>
  <c r="G899" i="1"/>
  <c r="D899" i="1"/>
  <c r="C899" i="1"/>
  <c r="H898" i="1"/>
  <c r="G898" i="1"/>
  <c r="D898" i="1"/>
  <c r="C898" i="1"/>
  <c r="H897" i="1"/>
  <c r="G897" i="1"/>
  <c r="D897" i="1"/>
  <c r="C897" i="1"/>
  <c r="D896" i="1"/>
  <c r="H896" i="1" s="1"/>
  <c r="C896" i="1"/>
  <c r="H895" i="1"/>
  <c r="G895" i="1"/>
  <c r="D895" i="1"/>
  <c r="C895" i="1"/>
  <c r="H894" i="1"/>
  <c r="G894" i="1"/>
  <c r="D894" i="1"/>
  <c r="C894" i="1"/>
  <c r="H893" i="1"/>
  <c r="G893" i="1"/>
  <c r="D893" i="1"/>
  <c r="C893" i="1"/>
  <c r="H892" i="1"/>
  <c r="D892" i="1"/>
  <c r="G892" i="1" s="1"/>
  <c r="C892" i="1"/>
  <c r="H891" i="1"/>
  <c r="G891" i="1"/>
  <c r="D891" i="1"/>
  <c r="C891" i="1"/>
  <c r="H890" i="1"/>
  <c r="G890" i="1"/>
  <c r="D890" i="1"/>
  <c r="C890" i="1"/>
  <c r="H889" i="1"/>
  <c r="D889" i="1"/>
  <c r="G889" i="1" s="1"/>
  <c r="C889" i="1"/>
  <c r="H888" i="1"/>
  <c r="G888" i="1"/>
  <c r="D888" i="1"/>
  <c r="C888" i="1"/>
  <c r="H887" i="1"/>
  <c r="G887" i="1"/>
  <c r="D887" i="1"/>
  <c r="C887" i="1"/>
  <c r="H886" i="1"/>
  <c r="G886" i="1"/>
  <c r="D886" i="1"/>
  <c r="C886" i="1"/>
  <c r="H885" i="1"/>
  <c r="G885" i="1"/>
  <c r="D885" i="1"/>
  <c r="C885" i="1"/>
  <c r="H884" i="1"/>
  <c r="G884" i="1"/>
  <c r="D884" i="1"/>
  <c r="C884" i="1"/>
  <c r="H883" i="1"/>
  <c r="D883" i="1"/>
  <c r="G883" i="1" s="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D875" i="1"/>
  <c r="G875" i="1" s="1"/>
  <c r="C875" i="1"/>
  <c r="H874" i="1"/>
  <c r="G874" i="1"/>
  <c r="D874" i="1"/>
  <c r="C874" i="1"/>
  <c r="H873" i="1"/>
  <c r="G873" i="1"/>
  <c r="D873" i="1"/>
  <c r="C873" i="1"/>
  <c r="H872" i="1"/>
  <c r="G872" i="1"/>
  <c r="D872" i="1"/>
  <c r="C872" i="1"/>
  <c r="H871" i="1"/>
  <c r="G871" i="1"/>
  <c r="D871" i="1"/>
  <c r="C871" i="1"/>
  <c r="H870" i="1"/>
  <c r="D870" i="1"/>
  <c r="G870" i="1" s="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D849" i="1"/>
  <c r="G849" i="1" s="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G820" i="1"/>
  <c r="D820" i="1"/>
  <c r="C820" i="1"/>
  <c r="H819" i="1"/>
  <c r="D819" i="1"/>
  <c r="G819" i="1" s="1"/>
  <c r="C819" i="1"/>
  <c r="H818" i="1"/>
  <c r="G818" i="1"/>
  <c r="D818" i="1"/>
  <c r="C818" i="1"/>
  <c r="H817" i="1"/>
  <c r="G817" i="1"/>
  <c r="D817" i="1"/>
  <c r="C817" i="1"/>
  <c r="D816" i="1"/>
  <c r="G816" i="1" s="1"/>
  <c r="C816" i="1"/>
  <c r="H815" i="1"/>
  <c r="G815" i="1"/>
  <c r="D815" i="1"/>
  <c r="C815" i="1"/>
  <c r="H814" i="1"/>
  <c r="G814" i="1"/>
  <c r="D814" i="1"/>
  <c r="C814" i="1"/>
  <c r="H813" i="1"/>
  <c r="D813" i="1"/>
  <c r="G813" i="1" s="1"/>
  <c r="C813" i="1"/>
  <c r="D812" i="1"/>
  <c r="G812" i="1" s="1"/>
  <c r="C812" i="1"/>
  <c r="H811" i="1"/>
  <c r="D811" i="1"/>
  <c r="G811" i="1" s="1"/>
  <c r="C811" i="1"/>
  <c r="H810" i="1"/>
  <c r="D810" i="1"/>
  <c r="G810" i="1" s="1"/>
  <c r="C810" i="1"/>
  <c r="H809" i="1"/>
  <c r="G809" i="1"/>
  <c r="D809" i="1"/>
  <c r="C809" i="1"/>
  <c r="H808" i="1"/>
  <c r="D808" i="1"/>
  <c r="G808" i="1" s="1"/>
  <c r="C808" i="1"/>
  <c r="H807" i="1"/>
  <c r="D807" i="1"/>
  <c r="G807" i="1" s="1"/>
  <c r="C807" i="1"/>
  <c r="H806" i="1"/>
  <c r="D806" i="1"/>
  <c r="G806" i="1" s="1"/>
  <c r="C806" i="1"/>
  <c r="D805" i="1"/>
  <c r="H805" i="1" s="1"/>
  <c r="C805" i="1"/>
  <c r="D804" i="1"/>
  <c r="H804" i="1" s="1"/>
  <c r="C804" i="1"/>
  <c r="D803" i="1"/>
  <c r="H803" i="1" s="1"/>
  <c r="C803" i="1"/>
  <c r="H802" i="1"/>
  <c r="G802" i="1"/>
  <c r="D802" i="1"/>
  <c r="C802" i="1"/>
  <c r="D801" i="1"/>
  <c r="H801" i="1" s="1"/>
  <c r="C801" i="1"/>
  <c r="D800" i="1"/>
  <c r="H800" i="1" s="1"/>
  <c r="C800" i="1"/>
  <c r="D799" i="1"/>
  <c r="H799" i="1" s="1"/>
  <c r="C799" i="1"/>
  <c r="H798" i="1"/>
  <c r="G798" i="1"/>
  <c r="D798" i="1"/>
  <c r="C798" i="1"/>
  <c r="H797" i="1"/>
  <c r="G797" i="1"/>
  <c r="D797" i="1"/>
  <c r="C797" i="1"/>
  <c r="H796" i="1"/>
  <c r="G796" i="1"/>
  <c r="D796" i="1"/>
  <c r="C796" i="1"/>
  <c r="G795" i="1"/>
  <c r="D795" i="1"/>
  <c r="H795" i="1" s="1"/>
  <c r="C795" i="1"/>
  <c r="G794" i="1"/>
  <c r="D794" i="1"/>
  <c r="H794" i="1" s="1"/>
  <c r="C794" i="1"/>
  <c r="G793" i="1"/>
  <c r="D793" i="1"/>
  <c r="H793" i="1" s="1"/>
  <c r="C793" i="1"/>
  <c r="G792" i="1"/>
  <c r="D792" i="1"/>
  <c r="H792" i="1" s="1"/>
  <c r="C792" i="1"/>
  <c r="G791" i="1"/>
  <c r="D791" i="1"/>
  <c r="H791" i="1" s="1"/>
  <c r="C791" i="1"/>
  <c r="H790" i="1"/>
  <c r="G790" i="1"/>
  <c r="D790" i="1"/>
  <c r="C790" i="1"/>
  <c r="D789" i="1"/>
  <c r="H789" i="1" s="1"/>
  <c r="C789" i="1"/>
  <c r="D788" i="1"/>
  <c r="H788" i="1" s="1"/>
  <c r="C788" i="1"/>
  <c r="G787" i="1"/>
  <c r="D787" i="1"/>
  <c r="H787" i="1" s="1"/>
  <c r="C787" i="1"/>
  <c r="G786" i="1"/>
  <c r="D786" i="1"/>
  <c r="H786" i="1" s="1"/>
  <c r="C786" i="1"/>
  <c r="G785"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G771" i="1"/>
  <c r="D771" i="1"/>
  <c r="H771" i="1" s="1"/>
  <c r="C771" i="1"/>
  <c r="H770" i="1"/>
  <c r="G770" i="1"/>
  <c r="D770" i="1"/>
  <c r="C770" i="1"/>
  <c r="G769" i="1"/>
  <c r="D769" i="1"/>
  <c r="H769" i="1" s="1"/>
  <c r="C769" i="1"/>
  <c r="D768" i="1"/>
  <c r="H768" i="1" s="1"/>
  <c r="C768" i="1"/>
  <c r="H767" i="1"/>
  <c r="D767" i="1"/>
  <c r="G767" i="1" s="1"/>
  <c r="C767" i="1"/>
  <c r="D766" i="1"/>
  <c r="H766" i="1" s="1"/>
  <c r="C766" i="1"/>
  <c r="D765" i="1"/>
  <c r="H765" i="1" s="1"/>
  <c r="C765" i="1"/>
  <c r="D764" i="1"/>
  <c r="H764" i="1" s="1"/>
  <c r="C764" i="1"/>
  <c r="H763" i="1"/>
  <c r="D763" i="1"/>
  <c r="G763" i="1" s="1"/>
  <c r="C763" i="1"/>
  <c r="D762" i="1"/>
  <c r="H762" i="1" s="1"/>
  <c r="C762" i="1"/>
  <c r="H761" i="1"/>
  <c r="D761" i="1"/>
  <c r="G761" i="1" s="1"/>
  <c r="C761" i="1"/>
  <c r="D760" i="1"/>
  <c r="H760" i="1" s="1"/>
  <c r="C760" i="1"/>
  <c r="H759" i="1"/>
  <c r="D759" i="1"/>
  <c r="G759" i="1" s="1"/>
  <c r="C759" i="1"/>
  <c r="D758" i="1"/>
  <c r="H758" i="1" s="1"/>
  <c r="C758" i="1"/>
  <c r="D757" i="1"/>
  <c r="H757" i="1" s="1"/>
  <c r="C757" i="1"/>
  <c r="D756" i="1"/>
  <c r="H756" i="1" s="1"/>
  <c r="C756" i="1"/>
  <c r="D755" i="1"/>
  <c r="H755" i="1" s="1"/>
  <c r="C755" i="1"/>
  <c r="D754" i="1"/>
  <c r="H754" i="1" s="1"/>
  <c r="C754" i="1"/>
  <c r="D753" i="1"/>
  <c r="H753" i="1" s="1"/>
  <c r="C753" i="1"/>
  <c r="G752" i="1"/>
  <c r="D752" i="1"/>
  <c r="H752" i="1" s="1"/>
  <c r="C752" i="1"/>
  <c r="G751" i="1"/>
  <c r="D751" i="1"/>
  <c r="H751" i="1" s="1"/>
  <c r="C751" i="1"/>
  <c r="H750" i="1"/>
  <c r="G750" i="1"/>
  <c r="D750" i="1"/>
  <c r="C750" i="1"/>
  <c r="G749" i="1"/>
  <c r="D749" i="1"/>
  <c r="H749" i="1" s="1"/>
  <c r="C749" i="1"/>
  <c r="D748" i="1"/>
  <c r="H748" i="1" s="1"/>
  <c r="C748" i="1"/>
  <c r="D747" i="1"/>
  <c r="H747" i="1" s="1"/>
  <c r="C747" i="1"/>
  <c r="D746" i="1"/>
  <c r="H746" i="1" s="1"/>
  <c r="C746" i="1"/>
  <c r="D745" i="1"/>
  <c r="H745" i="1" s="1"/>
  <c r="C745" i="1"/>
  <c r="D744" i="1"/>
  <c r="H744" i="1" s="1"/>
  <c r="C744" i="1"/>
  <c r="H743" i="1"/>
  <c r="G743" i="1"/>
  <c r="D743" i="1"/>
  <c r="C743" i="1"/>
  <c r="D742" i="1"/>
  <c r="H742" i="1" s="1"/>
  <c r="C742" i="1"/>
  <c r="G741" i="1"/>
  <c r="D741" i="1"/>
  <c r="H741" i="1" s="1"/>
  <c r="C741" i="1"/>
  <c r="G740" i="1"/>
  <c r="D740" i="1"/>
  <c r="H740" i="1" s="1"/>
  <c r="C740" i="1"/>
  <c r="G739" i="1"/>
  <c r="D739" i="1"/>
  <c r="H739" i="1" s="1"/>
  <c r="C739" i="1"/>
  <c r="G738" i="1"/>
  <c r="D738" i="1"/>
  <c r="H738" i="1" s="1"/>
  <c r="C738" i="1"/>
  <c r="G737" i="1"/>
  <c r="D737" i="1"/>
  <c r="H737" i="1" s="1"/>
  <c r="C737" i="1"/>
  <c r="D736" i="1"/>
  <c r="H736" i="1" s="1"/>
  <c r="C736" i="1"/>
  <c r="H735" i="1"/>
  <c r="G735" i="1"/>
  <c r="D735" i="1"/>
  <c r="C735" i="1"/>
  <c r="H734" i="1"/>
  <c r="G734" i="1"/>
  <c r="D734" i="1"/>
  <c r="C734" i="1"/>
  <c r="D733" i="1"/>
  <c r="H733" i="1" s="1"/>
  <c r="C733" i="1"/>
  <c r="D732" i="1"/>
  <c r="H732" i="1" s="1"/>
  <c r="C732" i="1"/>
  <c r="D731" i="1"/>
  <c r="H731" i="1" s="1"/>
  <c r="C731" i="1"/>
  <c r="D730" i="1"/>
  <c r="H730" i="1" s="1"/>
  <c r="C730" i="1"/>
  <c r="H729" i="1"/>
  <c r="G729" i="1"/>
  <c r="D729" i="1"/>
  <c r="C729" i="1"/>
  <c r="G728" i="1"/>
  <c r="D728" i="1"/>
  <c r="H728" i="1" s="1"/>
  <c r="C728" i="1"/>
  <c r="H727" i="1"/>
  <c r="G727" i="1"/>
  <c r="D727" i="1"/>
  <c r="C727" i="1"/>
  <c r="D726" i="1"/>
  <c r="H726" i="1" s="1"/>
  <c r="C726" i="1"/>
  <c r="D725" i="1"/>
  <c r="H725" i="1" s="1"/>
  <c r="C725" i="1"/>
  <c r="G724" i="1"/>
  <c r="D724" i="1"/>
  <c r="H724" i="1" s="1"/>
  <c r="C724" i="1"/>
  <c r="H723" i="1"/>
  <c r="G723" i="1"/>
  <c r="D723" i="1"/>
  <c r="C723" i="1"/>
  <c r="H722" i="1"/>
  <c r="G722" i="1"/>
  <c r="D722" i="1"/>
  <c r="C722" i="1"/>
  <c r="G721" i="1"/>
  <c r="D721" i="1"/>
  <c r="H721" i="1" s="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D712" i="1"/>
  <c r="G712" i="1" s="1"/>
  <c r="C712" i="1"/>
  <c r="H711" i="1"/>
  <c r="G711" i="1"/>
  <c r="D711" i="1"/>
  <c r="C711" i="1"/>
  <c r="H710" i="1"/>
  <c r="G710" i="1"/>
  <c r="D710" i="1"/>
  <c r="C710" i="1"/>
  <c r="H709" i="1"/>
  <c r="G709" i="1"/>
  <c r="D709" i="1"/>
  <c r="C709" i="1"/>
  <c r="D708" i="1"/>
  <c r="H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D686" i="1"/>
  <c r="G686" i="1" s="1"/>
  <c r="C686" i="1"/>
  <c r="H685" i="1"/>
  <c r="D685" i="1"/>
  <c r="G685" i="1" s="1"/>
  <c r="C685" i="1"/>
  <c r="D684" i="1"/>
  <c r="H684" i="1" s="1"/>
  <c r="C684" i="1"/>
  <c r="H683" i="1"/>
  <c r="D683" i="1"/>
  <c r="G683" i="1" s="1"/>
  <c r="C683" i="1"/>
  <c r="H682" i="1"/>
  <c r="D682" i="1"/>
  <c r="G682" i="1" s="1"/>
  <c r="C682" i="1"/>
  <c r="H681" i="1"/>
  <c r="D681" i="1"/>
  <c r="G681" i="1" s="1"/>
  <c r="C681" i="1"/>
  <c r="H680" i="1"/>
  <c r="G680" i="1"/>
  <c r="D680" i="1"/>
  <c r="C680" i="1"/>
  <c r="H679" i="1"/>
  <c r="G679" i="1"/>
  <c r="D679" i="1"/>
  <c r="C679" i="1"/>
  <c r="H678" i="1"/>
  <c r="G678" i="1"/>
  <c r="D678" i="1"/>
  <c r="C678" i="1"/>
  <c r="H677" i="1"/>
  <c r="G677" i="1"/>
  <c r="D677" i="1"/>
  <c r="C677" i="1"/>
  <c r="H676" i="1"/>
  <c r="D676" i="1"/>
  <c r="G676" i="1" s="1"/>
  <c r="C676" i="1"/>
  <c r="H675" i="1"/>
  <c r="D675" i="1"/>
  <c r="G675" i="1" s="1"/>
  <c r="C675" i="1"/>
  <c r="H674" i="1"/>
  <c r="D674" i="1"/>
  <c r="G674" i="1" s="1"/>
  <c r="C674" i="1"/>
  <c r="H673" i="1"/>
  <c r="G673" i="1"/>
  <c r="D673" i="1"/>
  <c r="C673" i="1"/>
  <c r="D672" i="1"/>
  <c r="H672" i="1" s="1"/>
  <c r="C672" i="1"/>
  <c r="H671" i="1"/>
  <c r="D671" i="1"/>
  <c r="G671" i="1" s="1"/>
  <c r="C671" i="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D664" i="1"/>
  <c r="G664" i="1" s="1"/>
  <c r="C664" i="1"/>
  <c r="H663" i="1"/>
  <c r="G663" i="1"/>
  <c r="D663" i="1"/>
  <c r="C663" i="1"/>
  <c r="H662" i="1"/>
  <c r="D662" i="1"/>
  <c r="G662" i="1" s="1"/>
  <c r="C662" i="1"/>
  <c r="H661" i="1"/>
  <c r="G661" i="1"/>
  <c r="D661" i="1"/>
  <c r="C661" i="1"/>
  <c r="H660" i="1"/>
  <c r="D660" i="1"/>
  <c r="G660" i="1" s="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G651" i="1"/>
  <c r="D651" i="1"/>
  <c r="H651" i="1" s="1"/>
  <c r="C651" i="1"/>
  <c r="H650" i="1"/>
  <c r="G650" i="1"/>
  <c r="D650" i="1"/>
  <c r="C650" i="1"/>
  <c r="H649" i="1"/>
  <c r="D649" i="1"/>
  <c r="G649" i="1" s="1"/>
  <c r="C649" i="1"/>
  <c r="G648" i="1"/>
  <c r="D648" i="1"/>
  <c r="H648" i="1" s="1"/>
  <c r="C648" i="1"/>
  <c r="H647" i="1"/>
  <c r="G647" i="1"/>
  <c r="D647" i="1"/>
  <c r="C647" i="1"/>
  <c r="H646" i="1"/>
  <c r="G646" i="1"/>
  <c r="D646" i="1"/>
  <c r="C646" i="1"/>
  <c r="H645" i="1"/>
  <c r="G645" i="1"/>
  <c r="D645" i="1"/>
  <c r="C645" i="1"/>
  <c r="C642" i="1"/>
  <c r="C641" i="1"/>
  <c r="H636" i="1"/>
  <c r="G636" i="1"/>
  <c r="D636" i="1"/>
  <c r="C636" i="1"/>
  <c r="H635" i="1"/>
  <c r="G635" i="1"/>
  <c r="D635" i="1"/>
  <c r="C635" i="1"/>
  <c r="H632" i="1"/>
  <c r="D632" i="1"/>
  <c r="G632" i="1" s="1"/>
  <c r="C632" i="1"/>
  <c r="H631" i="1"/>
  <c r="D631" i="1"/>
  <c r="G631" i="1" s="1"/>
  <c r="C631" i="1"/>
  <c r="H630" i="1"/>
  <c r="G630" i="1"/>
  <c r="D630" i="1"/>
  <c r="C630" i="1"/>
  <c r="H629" i="1"/>
  <c r="D629" i="1"/>
  <c r="G629" i="1" s="1"/>
  <c r="C629" i="1"/>
  <c r="H628" i="1"/>
  <c r="D628" i="1"/>
  <c r="G628" i="1" s="1"/>
  <c r="C628" i="1"/>
  <c r="D627" i="1"/>
  <c r="G627" i="1" s="1"/>
  <c r="C627" i="1"/>
  <c r="H626" i="1"/>
  <c r="D626" i="1"/>
  <c r="G626" i="1" s="1"/>
  <c r="C626" i="1"/>
  <c r="H625" i="1"/>
  <c r="D625" i="1"/>
  <c r="G625" i="1" s="1"/>
  <c r="C625" i="1"/>
  <c r="D624" i="1"/>
  <c r="G624" i="1" s="1"/>
  <c r="C624" i="1"/>
  <c r="D623" i="1"/>
  <c r="G623" i="1" s="1"/>
  <c r="C623" i="1"/>
  <c r="H622" i="1"/>
  <c r="G622" i="1"/>
  <c r="D622" i="1"/>
  <c r="C622" i="1"/>
  <c r="H621" i="1"/>
  <c r="D621" i="1"/>
  <c r="G621" i="1" s="1"/>
  <c r="C621" i="1"/>
  <c r="D620" i="1"/>
  <c r="G620" i="1" s="1"/>
  <c r="C620" i="1"/>
  <c r="H619" i="1"/>
  <c r="G619" i="1"/>
  <c r="D619" i="1"/>
  <c r="C619" i="1"/>
  <c r="H618" i="1"/>
  <c r="G618" i="1"/>
  <c r="D618" i="1"/>
  <c r="C618" i="1"/>
  <c r="H617" i="1"/>
  <c r="D617" i="1"/>
  <c r="G617" i="1" s="1"/>
  <c r="C617" i="1"/>
  <c r="H616" i="1"/>
  <c r="D616" i="1"/>
  <c r="G616" i="1" s="1"/>
  <c r="C616" i="1"/>
  <c r="D615" i="1"/>
  <c r="H615" i="1" s="1"/>
  <c r="C615" i="1"/>
  <c r="D614" i="1"/>
  <c r="H614" i="1" s="1"/>
  <c r="C614" i="1"/>
  <c r="H613" i="1"/>
  <c r="G613" i="1"/>
  <c r="D613" i="1"/>
  <c r="C613" i="1"/>
  <c r="H612" i="1"/>
  <c r="D612" i="1"/>
  <c r="G612" i="1" s="1"/>
  <c r="C612" i="1"/>
  <c r="H611" i="1"/>
  <c r="G611" i="1"/>
  <c r="D611" i="1"/>
  <c r="C611" i="1"/>
  <c r="D610" i="1"/>
  <c r="G610" i="1" s="1"/>
  <c r="C610" i="1"/>
  <c r="H609" i="1"/>
  <c r="D609" i="1"/>
  <c r="G609" i="1" s="1"/>
  <c r="C609" i="1"/>
  <c r="H608" i="1"/>
  <c r="G608" i="1"/>
  <c r="D608" i="1"/>
  <c r="C608" i="1"/>
  <c r="H607" i="1"/>
  <c r="D607" i="1"/>
  <c r="G607" i="1" s="1"/>
  <c r="C607" i="1"/>
  <c r="H606" i="1"/>
  <c r="D606" i="1"/>
  <c r="G606" i="1" s="1"/>
  <c r="C606" i="1"/>
  <c r="H605" i="1"/>
  <c r="D605" i="1"/>
  <c r="G605" i="1" s="1"/>
  <c r="C605" i="1"/>
  <c r="H604" i="1"/>
  <c r="G604" i="1"/>
  <c r="D604" i="1"/>
  <c r="C604" i="1"/>
  <c r="H603" i="1"/>
  <c r="D603" i="1"/>
  <c r="G603" i="1" s="1"/>
  <c r="C603" i="1"/>
  <c r="H602" i="1"/>
  <c r="D602" i="1"/>
  <c r="G602" i="1" s="1"/>
  <c r="C602" i="1"/>
  <c r="H601" i="1"/>
  <c r="G601" i="1"/>
  <c r="D601" i="1"/>
  <c r="C601" i="1"/>
  <c r="H600" i="1"/>
  <c r="G600" i="1"/>
  <c r="D600" i="1"/>
  <c r="C600" i="1"/>
  <c r="H599" i="1"/>
  <c r="G599" i="1"/>
  <c r="D599" i="1"/>
  <c r="C599" i="1"/>
  <c r="H598" i="1"/>
  <c r="D598" i="1"/>
  <c r="G598" i="1" s="1"/>
  <c r="C598" i="1"/>
  <c r="D597" i="1"/>
  <c r="H597" i="1" s="1"/>
  <c r="C597" i="1"/>
  <c r="H596" i="1"/>
  <c r="D596" i="1"/>
  <c r="G596" i="1" s="1"/>
  <c r="C596" i="1"/>
  <c r="H595" i="1"/>
  <c r="D595" i="1"/>
  <c r="G595" i="1" s="1"/>
  <c r="C595" i="1"/>
  <c r="H594" i="1"/>
  <c r="G594" i="1"/>
  <c r="D594" i="1"/>
  <c r="C594" i="1"/>
  <c r="D593" i="1"/>
  <c r="H593" i="1" s="1"/>
  <c r="C593" i="1"/>
  <c r="D592" i="1"/>
  <c r="H592" i="1" s="1"/>
  <c r="C592" i="1"/>
  <c r="C591" i="1"/>
  <c r="D590" i="1"/>
  <c r="H590" i="1" s="1"/>
  <c r="C590" i="1"/>
  <c r="D589" i="1"/>
  <c r="H589" i="1" s="1"/>
  <c r="C589" i="1"/>
  <c r="D588" i="1"/>
  <c r="H588" i="1" s="1"/>
  <c r="C588" i="1"/>
  <c r="D587" i="1"/>
  <c r="H587" i="1" s="1"/>
  <c r="C587" i="1"/>
  <c r="D586" i="1"/>
  <c r="H586" i="1" s="1"/>
  <c r="C586" i="1"/>
  <c r="H585" i="1"/>
  <c r="G585" i="1"/>
  <c r="D585" i="1"/>
  <c r="C585" i="1"/>
  <c r="D584" i="1"/>
  <c r="H584" i="1" s="1"/>
  <c r="C584" i="1"/>
  <c r="D583" i="1"/>
  <c r="H583" i="1" s="1"/>
  <c r="C583" i="1"/>
  <c r="H582" i="1"/>
  <c r="D582" i="1"/>
  <c r="G582" i="1" s="1"/>
  <c r="C582" i="1"/>
  <c r="H581" i="1"/>
  <c r="D581" i="1"/>
  <c r="G581" i="1" s="1"/>
  <c r="C581" i="1"/>
  <c r="H580" i="1"/>
  <c r="D580" i="1"/>
  <c r="G580" i="1" s="1"/>
  <c r="C580" i="1"/>
  <c r="H579" i="1"/>
  <c r="D579" i="1"/>
  <c r="G579" i="1" s="1"/>
  <c r="C579" i="1"/>
  <c r="C578" i="1"/>
  <c r="H577" i="1"/>
  <c r="D577" i="1"/>
  <c r="G577" i="1" s="1"/>
  <c r="C577" i="1"/>
  <c r="D576" i="1"/>
  <c r="H576" i="1" s="1"/>
  <c r="C576" i="1"/>
  <c r="D575" i="1"/>
  <c r="H575" i="1" s="1"/>
  <c r="C575" i="1"/>
  <c r="H574" i="1"/>
  <c r="D574" i="1"/>
  <c r="G574" i="1" s="1"/>
  <c r="C574" i="1"/>
  <c r="D573" i="1"/>
  <c r="H573" i="1" s="1"/>
  <c r="C573" i="1"/>
  <c r="D572" i="1"/>
  <c r="H572" i="1" s="1"/>
  <c r="C572" i="1"/>
  <c r="D571" i="1"/>
  <c r="H571" i="1" s="1"/>
  <c r="C571" i="1"/>
  <c r="H570" i="1"/>
  <c r="D570" i="1"/>
  <c r="G570" i="1" s="1"/>
  <c r="C570" i="1"/>
  <c r="D569" i="1"/>
  <c r="G569" i="1" s="1"/>
  <c r="C569" i="1"/>
  <c r="D568" i="1"/>
  <c r="H568" i="1" s="1"/>
  <c r="C568" i="1"/>
  <c r="H567" i="1"/>
  <c r="G567" i="1"/>
  <c r="D567" i="1"/>
  <c r="C567" i="1"/>
  <c r="D566" i="1"/>
  <c r="H566" i="1" s="1"/>
  <c r="C566" i="1"/>
  <c r="C565" i="1"/>
  <c r="D564" i="1"/>
  <c r="H564" i="1" s="1"/>
  <c r="C564" i="1"/>
  <c r="H563" i="1"/>
  <c r="G563" i="1"/>
  <c r="D563" i="1"/>
  <c r="C563" i="1"/>
  <c r="G562" i="1"/>
  <c r="D562" i="1"/>
  <c r="H562" i="1" s="1"/>
  <c r="C562" i="1"/>
  <c r="H561" i="1"/>
  <c r="G561" i="1"/>
  <c r="D561" i="1"/>
  <c r="C561" i="1"/>
  <c r="H560" i="1"/>
  <c r="G560" i="1"/>
  <c r="D560" i="1"/>
  <c r="C560" i="1"/>
  <c r="H559" i="1"/>
  <c r="D559" i="1"/>
  <c r="G559" i="1" s="1"/>
  <c r="C559" i="1"/>
  <c r="H558" i="1"/>
  <c r="D558" i="1"/>
  <c r="G558" i="1" s="1"/>
  <c r="C558" i="1"/>
  <c r="H557" i="1"/>
  <c r="G557" i="1"/>
  <c r="D557" i="1"/>
  <c r="C557" i="1"/>
  <c r="D556" i="1"/>
  <c r="G556" i="1" s="1"/>
  <c r="C556" i="1"/>
  <c r="H555" i="1"/>
  <c r="G555" i="1"/>
  <c r="D555" i="1"/>
  <c r="C555" i="1"/>
  <c r="H554" i="1"/>
  <c r="D554" i="1"/>
  <c r="G554" i="1" s="1"/>
  <c r="C554" i="1"/>
  <c r="H553" i="1"/>
  <c r="G553" i="1"/>
  <c r="D553" i="1"/>
  <c r="C553" i="1"/>
  <c r="H552" i="1"/>
  <c r="G552" i="1"/>
  <c r="D552" i="1"/>
  <c r="C552" i="1"/>
  <c r="G551" i="1"/>
  <c r="D551" i="1"/>
  <c r="H551" i="1" s="1"/>
  <c r="C551" i="1"/>
  <c r="H550" i="1"/>
  <c r="D550" i="1"/>
  <c r="G550" i="1" s="1"/>
  <c r="C550" i="1"/>
  <c r="H549" i="1"/>
  <c r="G549" i="1"/>
  <c r="D549" i="1"/>
  <c r="C549" i="1"/>
  <c r="H548" i="1"/>
  <c r="D548" i="1"/>
  <c r="G548" i="1" s="1"/>
  <c r="C548" i="1"/>
  <c r="H547" i="1"/>
  <c r="D547" i="1"/>
  <c r="G547" i="1" s="1"/>
  <c r="C547" i="1"/>
  <c r="D546" i="1"/>
  <c r="H546" i="1" s="1"/>
  <c r="C546" i="1"/>
  <c r="H545" i="1"/>
  <c r="G545" i="1"/>
  <c r="D545" i="1"/>
  <c r="C545" i="1"/>
  <c r="D544" i="1"/>
  <c r="H544" i="1" s="1"/>
  <c r="C544" i="1"/>
  <c r="D543" i="1"/>
  <c r="H543" i="1" s="1"/>
  <c r="C543" i="1"/>
  <c r="D542" i="1"/>
  <c r="H542" i="1" s="1"/>
  <c r="C542" i="1"/>
  <c r="D541" i="1"/>
  <c r="H541" i="1" s="1"/>
  <c r="C541" i="1"/>
  <c r="H540" i="1"/>
  <c r="G540" i="1"/>
  <c r="D540" i="1"/>
  <c r="C540" i="1"/>
  <c r="D539" i="1"/>
  <c r="H539" i="1" s="1"/>
  <c r="C539" i="1"/>
  <c r="D538" i="1"/>
  <c r="H538" i="1" s="1"/>
  <c r="C538" i="1"/>
  <c r="D537" i="1"/>
  <c r="H537" i="1" s="1"/>
  <c r="C537" i="1"/>
  <c r="D536" i="1"/>
  <c r="H536" i="1" s="1"/>
  <c r="C536" i="1"/>
  <c r="G535" i="1"/>
  <c r="D535" i="1"/>
  <c r="H535" i="1" s="1"/>
  <c r="C535" i="1"/>
  <c r="D534" i="1"/>
  <c r="H534" i="1" s="1"/>
  <c r="C534" i="1"/>
  <c r="H533" i="1"/>
  <c r="G533" i="1"/>
  <c r="D533" i="1"/>
  <c r="C533" i="1"/>
  <c r="H532" i="1"/>
  <c r="D532" i="1"/>
  <c r="G532" i="1" s="1"/>
  <c r="C532" i="1"/>
  <c r="D531" i="1"/>
  <c r="H531" i="1" s="1"/>
  <c r="C531" i="1"/>
  <c r="C530" i="1"/>
  <c r="H528" i="1"/>
  <c r="G528" i="1"/>
  <c r="D528" i="1"/>
  <c r="C528" i="1"/>
  <c r="H527" i="1"/>
  <c r="G527" i="1"/>
  <c r="D527" i="1"/>
  <c r="C527" i="1"/>
  <c r="H526" i="1"/>
  <c r="G526" i="1"/>
  <c r="D526" i="1"/>
  <c r="C526" i="1"/>
  <c r="H525" i="1"/>
  <c r="G525" i="1"/>
  <c r="D525" i="1"/>
  <c r="C525" i="1"/>
  <c r="H524" i="1"/>
  <c r="D524" i="1"/>
  <c r="G524" i="1" s="1"/>
  <c r="C524" i="1"/>
  <c r="D523" i="1"/>
  <c r="H523" i="1" s="1"/>
  <c r="C523" i="1"/>
  <c r="H522" i="1"/>
  <c r="G522" i="1"/>
  <c r="D522" i="1"/>
  <c r="C522" i="1"/>
  <c r="H521" i="1"/>
  <c r="G521" i="1"/>
  <c r="D521" i="1"/>
  <c r="C521" i="1"/>
  <c r="H520" i="1"/>
  <c r="G520" i="1"/>
  <c r="D520" i="1"/>
  <c r="C520" i="1"/>
  <c r="H519" i="1"/>
  <c r="D519" i="1"/>
  <c r="G519" i="1" s="1"/>
  <c r="C519" i="1"/>
  <c r="H518" i="1"/>
  <c r="D518" i="1"/>
  <c r="G518" i="1" s="1"/>
  <c r="C518" i="1"/>
  <c r="G517" i="1"/>
  <c r="D517" i="1"/>
  <c r="H517" i="1" s="1"/>
  <c r="C517" i="1"/>
  <c r="D515" i="1"/>
  <c r="G515" i="1" s="1"/>
  <c r="C515" i="1"/>
  <c r="H514" i="1"/>
  <c r="D514" i="1"/>
  <c r="G514" i="1" s="1"/>
  <c r="C514" i="1"/>
  <c r="H513" i="1"/>
  <c r="D513" i="1"/>
  <c r="G513" i="1" s="1"/>
  <c r="C513" i="1"/>
  <c r="G512" i="1"/>
  <c r="D512" i="1"/>
  <c r="H512" i="1" s="1"/>
  <c r="C512" i="1"/>
  <c r="G511" i="1"/>
  <c r="D511" i="1"/>
  <c r="H511" i="1" s="1"/>
  <c r="C511" i="1"/>
  <c r="D510" i="1"/>
  <c r="H510" i="1" s="1"/>
  <c r="C510" i="1"/>
  <c r="H509" i="1"/>
  <c r="G509" i="1"/>
  <c r="D509" i="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D500" i="1"/>
  <c r="G500" i="1" s="1"/>
  <c r="C500" i="1"/>
  <c r="H499" i="1"/>
  <c r="D499" i="1"/>
  <c r="G499" i="1" s="1"/>
  <c r="C499" i="1"/>
  <c r="H498" i="1"/>
  <c r="G498" i="1"/>
  <c r="D498" i="1"/>
  <c r="C498" i="1"/>
  <c r="G497" i="1"/>
  <c r="D497" i="1"/>
  <c r="H497" i="1" s="1"/>
  <c r="C497" i="1"/>
  <c r="D496" i="1"/>
  <c r="H496" i="1" s="1"/>
  <c r="C496" i="1"/>
  <c r="H495" i="1"/>
  <c r="G495" i="1"/>
  <c r="D495" i="1"/>
  <c r="C495" i="1"/>
  <c r="H494" i="1"/>
  <c r="D494" i="1"/>
  <c r="G494" i="1" s="1"/>
  <c r="C494" i="1"/>
  <c r="D493" i="1"/>
  <c r="H493" i="1" s="1"/>
  <c r="C493" i="1"/>
  <c r="H492" i="1"/>
  <c r="G492" i="1"/>
  <c r="D492" i="1"/>
  <c r="C492" i="1"/>
  <c r="G491" i="1"/>
  <c r="D491" i="1"/>
  <c r="H491" i="1" s="1"/>
  <c r="C491" i="1"/>
  <c r="G490" i="1"/>
  <c r="D490" i="1"/>
  <c r="H490" i="1" s="1"/>
  <c r="C490" i="1"/>
  <c r="D489" i="1"/>
  <c r="H489" i="1" s="1"/>
  <c r="C489" i="1"/>
  <c r="H488" i="1"/>
  <c r="D488" i="1"/>
  <c r="G488" i="1" s="1"/>
  <c r="C488" i="1"/>
  <c r="H487" i="1"/>
  <c r="G487" i="1"/>
  <c r="D487" i="1"/>
  <c r="C487" i="1"/>
  <c r="G486" i="1"/>
  <c r="D486" i="1"/>
  <c r="H486" i="1" s="1"/>
  <c r="C486" i="1"/>
  <c r="C485" i="1"/>
  <c r="G484" i="1"/>
  <c r="D484" i="1"/>
  <c r="H484" i="1" s="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D477" i="1"/>
  <c r="G477" i="1" s="1"/>
  <c r="C477" i="1"/>
  <c r="H476" i="1"/>
  <c r="D476" i="1"/>
  <c r="G476" i="1" s="1"/>
  <c r="C476" i="1"/>
  <c r="H475" i="1"/>
  <c r="D475" i="1"/>
  <c r="G475" i="1" s="1"/>
  <c r="C475" i="1"/>
  <c r="G474" i="1"/>
  <c r="D474" i="1"/>
  <c r="H474" i="1" s="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D455" i="1"/>
  <c r="G455" i="1" s="1"/>
  <c r="C455" i="1"/>
  <c r="H454" i="1"/>
  <c r="G454" i="1"/>
  <c r="D454" i="1"/>
  <c r="C454" i="1"/>
  <c r="D453" i="1"/>
  <c r="H453" i="1" s="1"/>
  <c r="C453" i="1"/>
  <c r="D452" i="1"/>
  <c r="H452" i="1" s="1"/>
  <c r="C452" i="1"/>
  <c r="D451" i="1"/>
  <c r="G451" i="1" s="1"/>
  <c r="C451" i="1"/>
  <c r="D450" i="1"/>
  <c r="H450" i="1" s="1"/>
  <c r="C450" i="1"/>
  <c r="H449" i="1"/>
  <c r="D449" i="1"/>
  <c r="G449" i="1" s="1"/>
  <c r="C449" i="1"/>
  <c r="D448" i="1"/>
  <c r="H448" i="1" s="1"/>
  <c r="C448" i="1"/>
  <c r="H447" i="1"/>
  <c r="G447" i="1"/>
  <c r="D447" i="1"/>
  <c r="C447" i="1"/>
  <c r="D446" i="1"/>
  <c r="H446" i="1" s="1"/>
  <c r="C446" i="1"/>
  <c r="H445" i="1"/>
  <c r="G445" i="1"/>
  <c r="D445" i="1"/>
  <c r="C445" i="1"/>
  <c r="H444" i="1"/>
  <c r="D444" i="1"/>
  <c r="G444" i="1" s="1"/>
  <c r="C444" i="1"/>
  <c r="H443" i="1"/>
  <c r="D443" i="1"/>
  <c r="G443" i="1" s="1"/>
  <c r="C443" i="1"/>
  <c r="H442" i="1"/>
  <c r="G442" i="1"/>
  <c r="D442" i="1"/>
  <c r="C442" i="1"/>
  <c r="H441" i="1"/>
  <c r="G441" i="1"/>
  <c r="D441" i="1"/>
  <c r="C441" i="1"/>
  <c r="H440" i="1"/>
  <c r="G440" i="1"/>
  <c r="D440" i="1"/>
  <c r="C440" i="1"/>
  <c r="D439" i="1"/>
  <c r="G439" i="1" s="1"/>
  <c r="C439" i="1"/>
  <c r="H438" i="1"/>
  <c r="G438" i="1"/>
  <c r="D438" i="1"/>
  <c r="C438" i="1"/>
  <c r="D437" i="1"/>
  <c r="G437" i="1" s="1"/>
  <c r="C437" i="1"/>
  <c r="H436" i="1"/>
  <c r="G436" i="1"/>
  <c r="D436" i="1"/>
  <c r="C436" i="1"/>
  <c r="H435" i="1"/>
  <c r="G435" i="1"/>
  <c r="D435" i="1"/>
  <c r="C435" i="1"/>
  <c r="D434" i="1"/>
  <c r="G434" i="1" s="1"/>
  <c r="C434" i="1"/>
  <c r="H433" i="1"/>
  <c r="G433" i="1"/>
  <c r="D433" i="1"/>
  <c r="C433" i="1"/>
  <c r="H432" i="1"/>
  <c r="G432" i="1"/>
  <c r="D432" i="1"/>
  <c r="C432" i="1"/>
  <c r="H431" i="1"/>
  <c r="G431" i="1"/>
  <c r="D431" i="1"/>
  <c r="C431" i="1"/>
  <c r="H430" i="1"/>
  <c r="G430" i="1"/>
  <c r="D430" i="1"/>
  <c r="C430" i="1"/>
  <c r="H429" i="1"/>
  <c r="G429" i="1"/>
  <c r="D429" i="1"/>
  <c r="C429" i="1"/>
  <c r="H428" i="1"/>
  <c r="D428" i="1"/>
  <c r="G428" i="1" s="1"/>
  <c r="C428" i="1"/>
  <c r="H427" i="1"/>
  <c r="D427" i="1"/>
  <c r="G427" i="1" s="1"/>
  <c r="C427" i="1"/>
  <c r="D426" i="1"/>
  <c r="H426" i="1" s="1"/>
  <c r="C426" i="1"/>
  <c r="C425" i="1"/>
  <c r="H423" i="1"/>
  <c r="D423" i="1"/>
  <c r="G423" i="1" s="1"/>
  <c r="C423" i="1"/>
  <c r="D422" i="1"/>
  <c r="G422" i="1" s="1"/>
  <c r="C422" i="1"/>
  <c r="D421" i="1"/>
  <c r="G421" i="1" s="1"/>
  <c r="C421" i="1"/>
  <c r="D416" i="1"/>
  <c r="H416" i="1" s="1"/>
  <c r="C416" i="1"/>
  <c r="H415" i="1"/>
  <c r="D415" i="1"/>
  <c r="G415" i="1" s="1"/>
  <c r="C415" i="1"/>
  <c r="H414" i="1"/>
  <c r="G414" i="1"/>
  <c r="D414" i="1"/>
  <c r="C414" i="1"/>
  <c r="H411" i="1"/>
  <c r="G411" i="1"/>
  <c r="D411" i="1"/>
  <c r="C411" i="1"/>
  <c r="D410" i="1"/>
  <c r="H410" i="1" s="1"/>
  <c r="C410" i="1"/>
  <c r="D409" i="1"/>
  <c r="H409" i="1" s="1"/>
  <c r="C409" i="1"/>
  <c r="D408" i="1"/>
  <c r="H408" i="1" s="1"/>
  <c r="C408" i="1"/>
  <c r="C407" i="1"/>
  <c r="D406" i="1"/>
  <c r="H406" i="1" s="1"/>
  <c r="C406" i="1"/>
  <c r="D405" i="1"/>
  <c r="H405" i="1" s="1"/>
  <c r="C405" i="1"/>
  <c r="D404" i="1"/>
  <c r="H404" i="1" s="1"/>
  <c r="C404" i="1"/>
  <c r="D403" i="1"/>
  <c r="H403" i="1" s="1"/>
  <c r="C403" i="1"/>
  <c r="D402" i="1"/>
  <c r="H402" i="1" s="1"/>
  <c r="C402" i="1"/>
  <c r="D401" i="1"/>
  <c r="H401" i="1" s="1"/>
  <c r="C401" i="1"/>
  <c r="H400" i="1"/>
  <c r="D400" i="1"/>
  <c r="G400" i="1" s="1"/>
  <c r="C400" i="1"/>
  <c r="H399" i="1"/>
  <c r="D399" i="1"/>
  <c r="G399" i="1" s="1"/>
  <c r="C399" i="1"/>
  <c r="H398" i="1"/>
  <c r="D398" i="1"/>
  <c r="G398" i="1" s="1"/>
  <c r="C398" i="1"/>
  <c r="H397" i="1"/>
  <c r="G397" i="1"/>
  <c r="D397" i="1"/>
  <c r="C397" i="1"/>
  <c r="D396" i="1"/>
  <c r="G396" i="1" s="1"/>
  <c r="C396" i="1"/>
  <c r="H395" i="1"/>
  <c r="D395" i="1"/>
  <c r="G395" i="1" s="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G388" i="1" s="1"/>
  <c r="C388" i="1"/>
  <c r="H387" i="1"/>
  <c r="G387" i="1"/>
  <c r="D387" i="1"/>
  <c r="C387" i="1"/>
  <c r="H386" i="1"/>
  <c r="D386" i="1"/>
  <c r="G386" i="1" s="1"/>
  <c r="C386" i="1"/>
  <c r="D385" i="1"/>
  <c r="H385" i="1" s="1"/>
  <c r="C385" i="1"/>
  <c r="H384" i="1"/>
  <c r="G384" i="1"/>
  <c r="D384" i="1"/>
  <c r="C384" i="1"/>
  <c r="H383" i="1"/>
  <c r="D383" i="1"/>
  <c r="G383" i="1" s="1"/>
  <c r="C383" i="1"/>
  <c r="D382" i="1"/>
  <c r="H382" i="1" s="1"/>
  <c r="C382" i="1"/>
  <c r="D381" i="1"/>
  <c r="H381" i="1" s="1"/>
  <c r="C381" i="1"/>
  <c r="H380" i="1"/>
  <c r="D380" i="1"/>
  <c r="G380" i="1" s="1"/>
  <c r="C380" i="1"/>
  <c r="H379" i="1"/>
  <c r="D379" i="1"/>
  <c r="G379" i="1" s="1"/>
  <c r="C379" i="1"/>
  <c r="D378" i="1"/>
  <c r="H378" i="1" s="1"/>
  <c r="C378" i="1"/>
  <c r="D377" i="1"/>
  <c r="H377" i="1" s="1"/>
  <c r="C377" i="1"/>
  <c r="D376" i="1"/>
  <c r="H376" i="1" s="1"/>
  <c r="C376" i="1"/>
  <c r="H375" i="1"/>
  <c r="G375" i="1"/>
  <c r="D375" i="1"/>
  <c r="C375" i="1"/>
  <c r="H374" i="1"/>
  <c r="D374" i="1"/>
  <c r="G374" i="1" s="1"/>
  <c r="C374" i="1"/>
  <c r="H373" i="1"/>
  <c r="G373" i="1"/>
  <c r="D373" i="1"/>
  <c r="C373" i="1"/>
  <c r="H372" i="1"/>
  <c r="G372" i="1"/>
  <c r="D372" i="1"/>
  <c r="C372" i="1"/>
  <c r="D371" i="1"/>
  <c r="H371" i="1" s="1"/>
  <c r="C371" i="1"/>
  <c r="H370" i="1"/>
  <c r="D370" i="1"/>
  <c r="G370" i="1" s="1"/>
  <c r="C370" i="1"/>
  <c r="G369" i="1"/>
  <c r="D369" i="1"/>
  <c r="H369" i="1" s="1"/>
  <c r="C369" i="1"/>
  <c r="C368" i="1"/>
  <c r="D367" i="1"/>
  <c r="H367" i="1" s="1"/>
  <c r="C367" i="1"/>
  <c r="D366" i="1"/>
  <c r="H366" i="1" s="1"/>
  <c r="C366" i="1"/>
  <c r="D365" i="1"/>
  <c r="H365" i="1" s="1"/>
  <c r="C365" i="1"/>
  <c r="H364" i="1"/>
  <c r="D364" i="1"/>
  <c r="G364" i="1" s="1"/>
  <c r="C364" i="1"/>
  <c r="D363" i="1"/>
  <c r="H363" i="1" s="1"/>
  <c r="C363" i="1"/>
  <c r="D362" i="1"/>
  <c r="H362" i="1" s="1"/>
  <c r="C362" i="1"/>
  <c r="D361" i="1"/>
  <c r="G361" i="1" s="1"/>
  <c r="C361" i="1"/>
  <c r="H360" i="1"/>
  <c r="G360" i="1"/>
  <c r="D360" i="1"/>
  <c r="C360" i="1"/>
  <c r="D359" i="1"/>
  <c r="H359" i="1" s="1"/>
  <c r="C359" i="1"/>
  <c r="H358" i="1"/>
  <c r="D358" i="1"/>
  <c r="G358" i="1" s="1"/>
  <c r="C358" i="1"/>
  <c r="D357" i="1"/>
  <c r="H357" i="1" s="1"/>
  <c r="C357" i="1"/>
  <c r="H354" i="1"/>
  <c r="G354" i="1"/>
  <c r="D354" i="1"/>
  <c r="C354" i="1"/>
  <c r="H353" i="1"/>
  <c r="G353" i="1"/>
  <c r="D353" i="1"/>
  <c r="C353" i="1"/>
  <c r="H352" i="1"/>
  <c r="D352" i="1"/>
  <c r="G352" i="1" s="1"/>
  <c r="C352" i="1"/>
  <c r="H351" i="1"/>
  <c r="G351" i="1"/>
  <c r="D351" i="1"/>
  <c r="C351" i="1"/>
  <c r="H350" i="1"/>
  <c r="D350" i="1"/>
  <c r="G350" i="1" s="1"/>
  <c r="C350" i="1"/>
  <c r="C349" i="1"/>
  <c r="H348" i="1"/>
  <c r="D348" i="1"/>
  <c r="G348" i="1" s="1"/>
  <c r="C348" i="1"/>
  <c r="D347" i="1"/>
  <c r="H347" i="1" s="1"/>
  <c r="C347" i="1"/>
  <c r="D346" i="1"/>
  <c r="H346" i="1" s="1"/>
  <c r="C346" i="1"/>
  <c r="D345" i="1"/>
  <c r="H345" i="1" s="1"/>
  <c r="C345" i="1"/>
  <c r="D344" i="1"/>
  <c r="H344" i="1" s="1"/>
  <c r="C344" i="1"/>
  <c r="D343" i="1"/>
  <c r="H343" i="1" s="1"/>
  <c r="C343" i="1"/>
  <c r="H342" i="1"/>
  <c r="G342" i="1"/>
  <c r="D342" i="1"/>
  <c r="C342" i="1"/>
  <c r="D341" i="1"/>
  <c r="H341" i="1" s="1"/>
  <c r="C341" i="1"/>
  <c r="H340" i="1"/>
  <c r="G340" i="1"/>
  <c r="D340" i="1"/>
  <c r="C340" i="1"/>
  <c r="D339" i="1"/>
  <c r="H339" i="1" s="1"/>
  <c r="C339" i="1"/>
  <c r="H338" i="1"/>
  <c r="D338" i="1"/>
  <c r="G338" i="1" s="1"/>
  <c r="C338" i="1"/>
  <c r="D337" i="1"/>
  <c r="H337" i="1" s="1"/>
  <c r="C337" i="1"/>
  <c r="D336" i="1"/>
  <c r="H336" i="1" s="1"/>
  <c r="C336" i="1"/>
  <c r="D335" i="1"/>
  <c r="H335" i="1" s="1"/>
  <c r="C335" i="1"/>
  <c r="D334" i="1"/>
  <c r="H334" i="1" s="1"/>
  <c r="C334" i="1"/>
  <c r="D333" i="1"/>
  <c r="H333" i="1" s="1"/>
  <c r="C333" i="1"/>
  <c r="D332" i="1"/>
  <c r="H332" i="1" s="1"/>
  <c r="C332" i="1"/>
  <c r="D331" i="1"/>
  <c r="H331" i="1" s="1"/>
  <c r="C331" i="1"/>
  <c r="H330" i="1"/>
  <c r="D330" i="1"/>
  <c r="G330" i="1" s="1"/>
  <c r="C330" i="1"/>
  <c r="H329" i="1"/>
  <c r="D329" i="1"/>
  <c r="G329" i="1" s="1"/>
  <c r="C329" i="1"/>
  <c r="H328" i="1"/>
  <c r="D328" i="1"/>
  <c r="G328" i="1" s="1"/>
  <c r="C328" i="1"/>
  <c r="H327" i="1"/>
  <c r="D327" i="1"/>
  <c r="G327" i="1" s="1"/>
  <c r="C327" i="1"/>
  <c r="H326" i="1"/>
  <c r="G326" i="1"/>
  <c r="D326" i="1"/>
  <c r="C326" i="1"/>
  <c r="H325" i="1"/>
  <c r="D325" i="1"/>
  <c r="G325" i="1" s="1"/>
  <c r="C325" i="1"/>
  <c r="D324" i="1"/>
  <c r="H324" i="1" s="1"/>
  <c r="C324" i="1"/>
  <c r="D323" i="1"/>
  <c r="H323" i="1" s="1"/>
  <c r="C323" i="1"/>
  <c r="D322" i="1"/>
  <c r="G322" i="1" s="1"/>
  <c r="C322" i="1"/>
  <c r="H321" i="1"/>
  <c r="G321" i="1"/>
  <c r="D321" i="1"/>
  <c r="C321" i="1"/>
  <c r="D320" i="1"/>
  <c r="H320" i="1" s="1"/>
  <c r="C320" i="1"/>
  <c r="D319" i="1"/>
  <c r="H319" i="1" s="1"/>
  <c r="C319" i="1"/>
  <c r="D318" i="1"/>
  <c r="H318" i="1" s="1"/>
  <c r="C318" i="1"/>
  <c r="D317" i="1"/>
  <c r="H317" i="1" s="1"/>
  <c r="C317" i="1"/>
  <c r="C316" i="1"/>
  <c r="D315" i="1"/>
  <c r="H315" i="1" s="1"/>
  <c r="C315" i="1"/>
  <c r="H314" i="1"/>
  <c r="G314" i="1"/>
  <c r="D314" i="1"/>
  <c r="C314" i="1"/>
  <c r="H313" i="1"/>
  <c r="D313" i="1"/>
  <c r="G313" i="1" s="1"/>
  <c r="C313" i="1"/>
  <c r="D312" i="1"/>
  <c r="H312" i="1" s="1"/>
  <c r="C312" i="1"/>
  <c r="D311" i="1"/>
  <c r="H311" i="1" s="1"/>
  <c r="C311" i="1"/>
  <c r="H310" i="1"/>
  <c r="G310" i="1"/>
  <c r="D310" i="1"/>
  <c r="C310" i="1"/>
  <c r="D309" i="1"/>
  <c r="H309" i="1" s="1"/>
  <c r="C309" i="1"/>
  <c r="H308" i="1"/>
  <c r="D308" i="1"/>
  <c r="G308" i="1" s="1"/>
  <c r="C308" i="1"/>
  <c r="H307" i="1"/>
  <c r="D307" i="1"/>
  <c r="G307" i="1" s="1"/>
  <c r="C307" i="1"/>
  <c r="D306" i="1"/>
  <c r="H306" i="1" s="1"/>
  <c r="C306" i="1"/>
  <c r="D305" i="1"/>
  <c r="H305" i="1" s="1"/>
  <c r="C305" i="1"/>
  <c r="D302" i="1"/>
  <c r="H302" i="1" s="1"/>
  <c r="C302" i="1"/>
  <c r="D301" i="1"/>
  <c r="H301" i="1" s="1"/>
  <c r="C301" i="1"/>
  <c r="H300" i="1"/>
  <c r="G300" i="1"/>
  <c r="D300" i="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D290" i="1"/>
  <c r="G290" i="1" s="1"/>
  <c r="C290" i="1"/>
  <c r="H289" i="1"/>
  <c r="G289" i="1"/>
  <c r="D289" i="1"/>
  <c r="C289" i="1"/>
  <c r="H288" i="1"/>
  <c r="D288" i="1"/>
  <c r="G288" i="1" s="1"/>
  <c r="C288" i="1"/>
  <c r="H287" i="1"/>
  <c r="D287" i="1"/>
  <c r="G287" i="1" s="1"/>
  <c r="C287" i="1"/>
  <c r="H286" i="1"/>
  <c r="G286" i="1"/>
  <c r="D286" i="1"/>
  <c r="C286" i="1"/>
  <c r="D285" i="1"/>
  <c r="G285" i="1" s="1"/>
  <c r="C285" i="1"/>
  <c r="H284" i="1"/>
  <c r="D284" i="1"/>
  <c r="G284" i="1" s="1"/>
  <c r="C284" i="1"/>
  <c r="H283" i="1"/>
  <c r="D283" i="1"/>
  <c r="G283" i="1" s="1"/>
  <c r="C283" i="1"/>
  <c r="H282" i="1"/>
  <c r="G282" i="1"/>
  <c r="D282" i="1"/>
  <c r="C282" i="1"/>
  <c r="H281" i="1"/>
  <c r="G281" i="1"/>
  <c r="D281" i="1"/>
  <c r="C281" i="1"/>
  <c r="H280" i="1"/>
  <c r="G280" i="1"/>
  <c r="D280" i="1"/>
  <c r="C280" i="1"/>
  <c r="H279" i="1"/>
  <c r="G279" i="1"/>
  <c r="D279" i="1"/>
  <c r="C279" i="1"/>
  <c r="H278" i="1"/>
  <c r="G278" i="1"/>
  <c r="D278" i="1"/>
  <c r="C278" i="1"/>
  <c r="H277" i="1"/>
  <c r="D277" i="1"/>
  <c r="G277" i="1" s="1"/>
  <c r="C277" i="1"/>
  <c r="H276" i="1"/>
  <c r="D276" i="1"/>
  <c r="G276" i="1" s="1"/>
  <c r="C276" i="1"/>
  <c r="H275" i="1"/>
  <c r="D275" i="1"/>
  <c r="G275" i="1" s="1"/>
  <c r="C275" i="1"/>
  <c r="D274" i="1"/>
  <c r="H274" i="1" s="1"/>
  <c r="C274" i="1"/>
  <c r="H273" i="1"/>
  <c r="D273" i="1"/>
  <c r="G273" i="1" s="1"/>
  <c r="C273" i="1"/>
  <c r="H272" i="1"/>
  <c r="D272" i="1"/>
  <c r="G272" i="1" s="1"/>
  <c r="C272" i="1"/>
  <c r="D271" i="1"/>
  <c r="H271" i="1" s="1"/>
  <c r="C271" i="1"/>
  <c r="D270" i="1"/>
  <c r="H270" i="1" s="1"/>
  <c r="C270" i="1"/>
  <c r="C269" i="1"/>
  <c r="D268" i="1"/>
  <c r="H268" i="1" s="1"/>
  <c r="C268" i="1"/>
  <c r="D267" i="1"/>
  <c r="H267" i="1" s="1"/>
  <c r="C267" i="1"/>
  <c r="D266" i="1"/>
  <c r="H266" i="1" s="1"/>
  <c r="C266" i="1"/>
  <c r="D265" i="1"/>
  <c r="H265" i="1" s="1"/>
  <c r="C265" i="1"/>
  <c r="H264" i="1"/>
  <c r="G264" i="1"/>
  <c r="D264" i="1"/>
  <c r="C264" i="1"/>
  <c r="H263" i="1"/>
  <c r="G263" i="1"/>
  <c r="D263" i="1"/>
  <c r="C263" i="1"/>
  <c r="D262" i="1"/>
  <c r="H262" i="1" s="1"/>
  <c r="C262" i="1"/>
  <c r="D261" i="1"/>
  <c r="H261" i="1" s="1"/>
  <c r="C261" i="1"/>
  <c r="H260" i="1"/>
  <c r="D260" i="1"/>
  <c r="G260" i="1" s="1"/>
  <c r="C260" i="1"/>
  <c r="D259" i="1"/>
  <c r="H259" i="1" s="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H244" i="1"/>
  <c r="G244" i="1"/>
  <c r="D244" i="1"/>
  <c r="C244" i="1"/>
  <c r="H243" i="1"/>
  <c r="G243" i="1"/>
  <c r="D243" i="1"/>
  <c r="C243" i="1"/>
  <c r="D242" i="1"/>
  <c r="H242" i="1" s="1"/>
  <c r="C242" i="1"/>
  <c r="H241" i="1"/>
  <c r="G241" i="1"/>
  <c r="D241" i="1"/>
  <c r="C241" i="1"/>
  <c r="G240" i="1"/>
  <c r="D240" i="1"/>
  <c r="H240" i="1" s="1"/>
  <c r="C240" i="1"/>
  <c r="H239" i="1"/>
  <c r="D239" i="1"/>
  <c r="G239" i="1" s="1"/>
  <c r="C239" i="1"/>
  <c r="H238" i="1"/>
  <c r="G238" i="1"/>
  <c r="D238" i="1"/>
  <c r="C238" i="1"/>
  <c r="H237" i="1"/>
  <c r="D237" i="1"/>
  <c r="G237" i="1" s="1"/>
  <c r="C237" i="1"/>
  <c r="H236" i="1"/>
  <c r="D236" i="1"/>
  <c r="G236" i="1" s="1"/>
  <c r="C236" i="1"/>
  <c r="G235" i="1"/>
  <c r="D235" i="1"/>
  <c r="H235" i="1" s="1"/>
  <c r="C235" i="1"/>
  <c r="H234" i="1"/>
  <c r="G234" i="1"/>
  <c r="D234" i="1"/>
  <c r="C234" i="1"/>
  <c r="D233" i="1"/>
  <c r="H233" i="1" s="1"/>
  <c r="C233" i="1"/>
  <c r="H232" i="1"/>
  <c r="G232" i="1"/>
  <c r="D232" i="1"/>
  <c r="C232" i="1"/>
  <c r="D231" i="1"/>
  <c r="H231" i="1" s="1"/>
  <c r="C231" i="1"/>
  <c r="D230" i="1"/>
  <c r="G230" i="1" s="1"/>
  <c r="C230" i="1"/>
  <c r="H229" i="1"/>
  <c r="G229" i="1"/>
  <c r="D229" i="1"/>
  <c r="C229" i="1"/>
  <c r="H228" i="1"/>
  <c r="D228" i="1"/>
  <c r="G228" i="1" s="1"/>
  <c r="C228" i="1"/>
  <c r="G227" i="1"/>
  <c r="D227" i="1"/>
  <c r="H227" i="1" s="1"/>
  <c r="C227" i="1"/>
  <c r="H225" i="1"/>
  <c r="G225" i="1"/>
  <c r="D225" i="1"/>
  <c r="C225" i="1"/>
  <c r="H224" i="1"/>
  <c r="G224" i="1"/>
  <c r="D224" i="1"/>
  <c r="C224" i="1"/>
  <c r="H223" i="1"/>
  <c r="G223" i="1"/>
  <c r="D223" i="1"/>
  <c r="C223" i="1"/>
  <c r="H222" i="1"/>
  <c r="D222" i="1"/>
  <c r="G222" i="1" s="1"/>
  <c r="C222" i="1"/>
  <c r="D221" i="1"/>
  <c r="H221" i="1" s="1"/>
  <c r="C221" i="1"/>
  <c r="H220" i="1"/>
  <c r="G220" i="1"/>
  <c r="D220" i="1"/>
  <c r="C220" i="1"/>
  <c r="H219" i="1"/>
  <c r="G219" i="1"/>
  <c r="D219" i="1"/>
  <c r="C219" i="1"/>
  <c r="H218" i="1"/>
  <c r="G218" i="1"/>
  <c r="D218" i="1"/>
  <c r="C218" i="1"/>
  <c r="C217" i="1"/>
  <c r="H216" i="1"/>
  <c r="D216" i="1"/>
  <c r="G216" i="1" s="1"/>
  <c r="C216" i="1"/>
  <c r="H215" i="1"/>
  <c r="G215" i="1"/>
  <c r="D215" i="1"/>
  <c r="C215" i="1"/>
  <c r="H214" i="1"/>
  <c r="G214" i="1"/>
  <c r="D214" i="1"/>
  <c r="C214" i="1"/>
  <c r="H213" i="1"/>
  <c r="G213" i="1"/>
  <c r="D213" i="1"/>
  <c r="C213" i="1"/>
  <c r="H212" i="1"/>
  <c r="G212" i="1"/>
  <c r="D212" i="1"/>
  <c r="C212" i="1"/>
  <c r="H211" i="1"/>
  <c r="D211" i="1"/>
  <c r="G211" i="1" s="1"/>
  <c r="C211" i="1"/>
  <c r="H210" i="1"/>
  <c r="G210" i="1"/>
  <c r="D210" i="1"/>
  <c r="C210" i="1"/>
  <c r="H209" i="1"/>
  <c r="D209" i="1"/>
  <c r="G209" i="1" s="1"/>
  <c r="C209" i="1"/>
  <c r="H208" i="1"/>
  <c r="D208" i="1"/>
  <c r="G208" i="1" s="1"/>
  <c r="C208" i="1"/>
  <c r="H207" i="1"/>
  <c r="G207" i="1"/>
  <c r="D207" i="1"/>
  <c r="C207" i="1"/>
  <c r="D206" i="1"/>
  <c r="H206" i="1" s="1"/>
  <c r="C206" i="1"/>
  <c r="D205" i="1"/>
  <c r="H205" i="1" s="1"/>
  <c r="C205" i="1"/>
  <c r="D204" i="1"/>
  <c r="H204" i="1" s="1"/>
  <c r="C204" i="1"/>
  <c r="D203" i="1"/>
  <c r="H203" i="1" s="1"/>
  <c r="C203" i="1"/>
  <c r="D202" i="1"/>
  <c r="H202" i="1" s="1"/>
  <c r="C202" i="1"/>
  <c r="G201" i="1"/>
  <c r="D201" i="1"/>
  <c r="H201" i="1" s="1"/>
  <c r="C201" i="1"/>
  <c r="H200" i="1"/>
  <c r="G200" i="1"/>
  <c r="D200" i="1"/>
  <c r="C200" i="1"/>
  <c r="D199" i="1"/>
  <c r="H199" i="1" s="1"/>
  <c r="C199" i="1"/>
  <c r="C198" i="1"/>
  <c r="H197" i="1"/>
  <c r="G197" i="1"/>
  <c r="D197" i="1"/>
  <c r="C197" i="1"/>
  <c r="H196" i="1"/>
  <c r="G196" i="1"/>
  <c r="D196" i="1"/>
  <c r="C196" i="1"/>
  <c r="H195" i="1"/>
  <c r="G195" i="1"/>
  <c r="D195" i="1"/>
  <c r="C195" i="1"/>
  <c r="H194" i="1"/>
  <c r="G194" i="1"/>
  <c r="D194" i="1"/>
  <c r="C194" i="1"/>
  <c r="H193" i="1"/>
  <c r="G193" i="1"/>
  <c r="D193" i="1"/>
  <c r="C193" i="1"/>
  <c r="H192" i="1"/>
  <c r="D192" i="1"/>
  <c r="G192" i="1" s="1"/>
  <c r="C192" i="1"/>
  <c r="H191" i="1"/>
  <c r="G191" i="1"/>
  <c r="D191" i="1"/>
  <c r="C191" i="1"/>
  <c r="D190" i="1"/>
  <c r="G190" i="1" s="1"/>
  <c r="C190" i="1"/>
  <c r="H189" i="1"/>
  <c r="D189" i="1"/>
  <c r="G189" i="1" s="1"/>
  <c r="C189" i="1"/>
  <c r="H188" i="1"/>
  <c r="D188" i="1"/>
  <c r="G188" i="1" s="1"/>
  <c r="C188" i="1"/>
  <c r="H187" i="1"/>
  <c r="D187" i="1"/>
  <c r="G187" i="1" s="1"/>
  <c r="C187" i="1"/>
  <c r="H186" i="1"/>
  <c r="G186" i="1"/>
  <c r="D186" i="1"/>
  <c r="C186" i="1"/>
  <c r="D185" i="1"/>
  <c r="H185" i="1" s="1"/>
  <c r="C185" i="1"/>
  <c r="H184" i="1"/>
  <c r="G184" i="1"/>
  <c r="D184" i="1"/>
  <c r="C184" i="1"/>
  <c r="H183" i="1"/>
  <c r="D183" i="1"/>
  <c r="G183" i="1" s="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G170" i="1"/>
  <c r="D170" i="1"/>
  <c r="C170" i="1"/>
  <c r="H169" i="1"/>
  <c r="G169" i="1"/>
  <c r="D169" i="1"/>
  <c r="C169" i="1"/>
  <c r="H168" i="1"/>
  <c r="G168" i="1"/>
  <c r="D168" i="1"/>
  <c r="C168" i="1"/>
  <c r="H167" i="1"/>
  <c r="D167" i="1"/>
  <c r="G167" i="1" s="1"/>
  <c r="C167" i="1"/>
  <c r="D166" i="1"/>
  <c r="H166" i="1" s="1"/>
  <c r="C166" i="1"/>
  <c r="H165" i="1"/>
  <c r="D165" i="1"/>
  <c r="G165" i="1" s="1"/>
  <c r="C165" i="1"/>
  <c r="H164" i="1"/>
  <c r="D164" i="1"/>
  <c r="G164" i="1" s="1"/>
  <c r="C164" i="1"/>
  <c r="H163" i="1"/>
  <c r="G163" i="1"/>
  <c r="D163" i="1"/>
  <c r="C163" i="1"/>
  <c r="H162" i="1"/>
  <c r="D162" i="1"/>
  <c r="G162" i="1" s="1"/>
  <c r="C162" i="1"/>
  <c r="H161" i="1"/>
  <c r="D161" i="1"/>
  <c r="G161" i="1" s="1"/>
  <c r="C161" i="1"/>
  <c r="H159" i="1"/>
  <c r="D159" i="1"/>
  <c r="G159" i="1" s="1"/>
  <c r="C159" i="1"/>
  <c r="H158" i="1"/>
  <c r="G158" i="1"/>
  <c r="D158" i="1"/>
  <c r="C158" i="1"/>
  <c r="H157" i="1"/>
  <c r="D157" i="1"/>
  <c r="G157" i="1" s="1"/>
  <c r="C157" i="1"/>
  <c r="H156" i="1"/>
  <c r="G156" i="1"/>
  <c r="D156" i="1"/>
  <c r="C156" i="1"/>
  <c r="H155" i="1"/>
  <c r="G155" i="1"/>
  <c r="D155" i="1"/>
  <c r="C155" i="1"/>
  <c r="H154" i="1"/>
  <c r="G154" i="1"/>
  <c r="D154" i="1"/>
  <c r="C154" i="1"/>
  <c r="H153" i="1"/>
  <c r="D153" i="1"/>
  <c r="G153" i="1" s="1"/>
  <c r="C153" i="1"/>
  <c r="H152" i="1"/>
  <c r="D152" i="1"/>
  <c r="G152" i="1" s="1"/>
  <c r="C152" i="1"/>
  <c r="H151" i="1"/>
  <c r="G151" i="1"/>
  <c r="D151" i="1"/>
  <c r="C151" i="1"/>
  <c r="C150" i="1"/>
  <c r="C149" i="1"/>
  <c r="H147" i="1"/>
  <c r="D147" i="1"/>
  <c r="G147" i="1" s="1"/>
  <c r="C147" i="1"/>
  <c r="H146" i="1"/>
  <c r="G146" i="1"/>
  <c r="D146" i="1"/>
  <c r="C146" i="1"/>
  <c r="H145" i="1"/>
  <c r="D145" i="1"/>
  <c r="G145" i="1" s="1"/>
  <c r="C145" i="1"/>
  <c r="H144" i="1"/>
  <c r="D144" i="1"/>
  <c r="G144" i="1" s="1"/>
  <c r="C144" i="1"/>
  <c r="H143" i="1"/>
  <c r="D143" i="1"/>
  <c r="G143" i="1" s="1"/>
  <c r="C143" i="1"/>
  <c r="H142" i="1"/>
  <c r="G142" i="1"/>
  <c r="D142" i="1"/>
  <c r="C142" i="1"/>
  <c r="H141" i="1"/>
  <c r="D141" i="1"/>
  <c r="G141" i="1" s="1"/>
  <c r="C141" i="1"/>
  <c r="H140" i="1"/>
  <c r="G140" i="1"/>
  <c r="D140" i="1"/>
  <c r="C140" i="1"/>
  <c r="H139" i="1"/>
  <c r="D139" i="1"/>
  <c r="G139" i="1" s="1"/>
  <c r="C139" i="1"/>
  <c r="H138" i="1"/>
  <c r="G138" i="1"/>
  <c r="D138" i="1"/>
  <c r="C138" i="1"/>
  <c r="D137" i="1"/>
  <c r="H137" i="1" s="1"/>
  <c r="C137" i="1"/>
  <c r="D136" i="1"/>
  <c r="H135" i="1"/>
  <c r="G135" i="1"/>
  <c r="D135" i="1"/>
  <c r="C135" i="1"/>
  <c r="H134" i="1"/>
  <c r="D134" i="1"/>
  <c r="G134" i="1" s="1"/>
  <c r="C134" i="1"/>
  <c r="H133" i="1"/>
  <c r="G133" i="1"/>
  <c r="D133" i="1"/>
  <c r="C133" i="1"/>
  <c r="H132" i="1"/>
  <c r="G132" i="1"/>
  <c r="D132" i="1"/>
  <c r="C132" i="1"/>
  <c r="H131" i="1"/>
  <c r="G131" i="1"/>
  <c r="D131" i="1"/>
  <c r="C131" i="1"/>
  <c r="C130" i="1"/>
  <c r="H129" i="1"/>
  <c r="D129" i="1"/>
  <c r="G129" i="1" s="1"/>
  <c r="C129" i="1"/>
  <c r="H128" i="1"/>
  <c r="G128" i="1"/>
  <c r="D128" i="1"/>
  <c r="C128" i="1"/>
  <c r="H127" i="1"/>
  <c r="G127" i="1"/>
  <c r="D127" i="1"/>
  <c r="C127" i="1"/>
  <c r="H126" i="1"/>
  <c r="D126" i="1"/>
  <c r="G126" i="1" s="1"/>
  <c r="C126" i="1"/>
  <c r="H125" i="1"/>
  <c r="G125" i="1"/>
  <c r="D125" i="1"/>
  <c r="C125" i="1"/>
  <c r="H124" i="1"/>
  <c r="G124" i="1"/>
  <c r="D124" i="1"/>
  <c r="C124" i="1"/>
  <c r="H123" i="1"/>
  <c r="D123" i="1"/>
  <c r="G123" i="1" s="1"/>
  <c r="C123" i="1"/>
  <c r="H122" i="1"/>
  <c r="G122" i="1"/>
  <c r="D122" i="1"/>
  <c r="C122" i="1"/>
  <c r="D121" i="1"/>
  <c r="H121" i="1" s="1"/>
  <c r="C121" i="1"/>
  <c r="H120" i="1"/>
  <c r="D120" i="1"/>
  <c r="G120" i="1" s="1"/>
  <c r="C120" i="1"/>
  <c r="H119" i="1"/>
  <c r="G119" i="1"/>
  <c r="D119" i="1"/>
  <c r="C119" i="1"/>
  <c r="H118" i="1"/>
  <c r="G118" i="1"/>
  <c r="D118" i="1"/>
  <c r="C118" i="1"/>
  <c r="H117" i="1"/>
  <c r="D117" i="1"/>
  <c r="G117" i="1" s="1"/>
  <c r="C117" i="1"/>
  <c r="H116" i="1"/>
  <c r="G116" i="1"/>
  <c r="D116" i="1"/>
  <c r="C116" i="1"/>
  <c r="H115" i="1"/>
  <c r="G115" i="1"/>
  <c r="D115" i="1"/>
  <c r="C115" i="1"/>
  <c r="H114" i="1"/>
  <c r="D114" i="1"/>
  <c r="G114" i="1" s="1"/>
  <c r="C114" i="1"/>
  <c r="H113" i="1"/>
  <c r="G113" i="1"/>
  <c r="D113" i="1"/>
  <c r="C113" i="1"/>
  <c r="H112" i="1"/>
  <c r="D112" i="1"/>
  <c r="G112" i="1" s="1"/>
  <c r="C112" i="1"/>
  <c r="H111" i="1"/>
  <c r="G111" i="1"/>
  <c r="D111" i="1"/>
  <c r="C111" i="1"/>
  <c r="H110" i="1"/>
  <c r="D110" i="1"/>
  <c r="G110" i="1" s="1"/>
  <c r="C110" i="1"/>
  <c r="H109" i="1"/>
  <c r="G109" i="1"/>
  <c r="D109" i="1"/>
  <c r="C109" i="1"/>
  <c r="D108" i="1"/>
  <c r="H108" i="1" s="1"/>
  <c r="C108" i="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D98" i="1"/>
  <c r="G98" i="1" s="1"/>
  <c r="C98" i="1"/>
  <c r="H97" i="1"/>
  <c r="G97" i="1"/>
  <c r="D97" i="1"/>
  <c r="C97" i="1"/>
  <c r="D96" i="1"/>
  <c r="G96" i="1" s="1"/>
  <c r="C96" i="1"/>
  <c r="H95" i="1"/>
  <c r="G95" i="1"/>
  <c r="D95" i="1"/>
  <c r="C95" i="1"/>
  <c r="G94" i="1"/>
  <c r="D94" i="1"/>
  <c r="H94" i="1" s="1"/>
  <c r="C94" i="1"/>
  <c r="H93" i="1"/>
  <c r="G93" i="1"/>
  <c r="D93" i="1"/>
  <c r="C93" i="1"/>
  <c r="H92" i="1"/>
  <c r="D92" i="1"/>
  <c r="G92" i="1" s="1"/>
  <c r="C92" i="1"/>
  <c r="D91" i="1"/>
  <c r="H91" i="1" s="1"/>
  <c r="C91" i="1"/>
  <c r="D90" i="1"/>
  <c r="H90" i="1" s="1"/>
  <c r="C90" i="1"/>
  <c r="H89" i="1"/>
  <c r="D89" i="1"/>
  <c r="G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D79" i="1"/>
  <c r="H79" i="1" s="1"/>
  <c r="C79" i="1"/>
  <c r="H77" i="1"/>
  <c r="D77" i="1"/>
  <c r="G77" i="1" s="1"/>
  <c r="C77" i="1"/>
  <c r="H76" i="1"/>
  <c r="D76" i="1"/>
  <c r="G76" i="1" s="1"/>
  <c r="C76" i="1"/>
  <c r="H75" i="1"/>
  <c r="G75" i="1"/>
  <c r="D75" i="1"/>
  <c r="C75" i="1"/>
  <c r="H74" i="1"/>
  <c r="G74" i="1"/>
  <c r="D74" i="1"/>
  <c r="C74" i="1"/>
  <c r="D73" i="1"/>
  <c r="G73" i="1" s="1"/>
  <c r="C73" i="1"/>
  <c r="D72" i="1"/>
  <c r="H72" i="1" s="1"/>
  <c r="C72" i="1"/>
  <c r="H71" i="1"/>
  <c r="G71" i="1"/>
  <c r="D71" i="1"/>
  <c r="C71" i="1"/>
  <c r="H70" i="1"/>
  <c r="D70" i="1"/>
  <c r="G70" i="1" s="1"/>
  <c r="C70" i="1"/>
  <c r="D69" i="1"/>
  <c r="H69" i="1" s="1"/>
  <c r="C69" i="1"/>
  <c r="H68" i="1"/>
  <c r="G68" i="1"/>
  <c r="D68" i="1"/>
  <c r="C68" i="1"/>
  <c r="D67" i="1"/>
  <c r="G67" i="1" s="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D52" i="1"/>
  <c r="G52" i="1" s="1"/>
  <c r="C52" i="1"/>
  <c r="H51" i="1"/>
  <c r="D51" i="1"/>
  <c r="G51" i="1" s="1"/>
  <c r="C51" i="1"/>
  <c r="H50" i="1"/>
  <c r="G50" i="1"/>
  <c r="D50" i="1"/>
  <c r="C50" i="1"/>
  <c r="D49" i="1"/>
  <c r="H49" i="1" s="1"/>
  <c r="C49" i="1"/>
  <c r="H48" i="1"/>
  <c r="D48" i="1"/>
  <c r="G48" i="1" s="1"/>
  <c r="C48" i="1"/>
  <c r="H47" i="1"/>
  <c r="D47" i="1"/>
  <c r="G47" i="1" s="1"/>
  <c r="C47" i="1"/>
  <c r="G46" i="1"/>
  <c r="D46" i="1"/>
  <c r="H46" i="1" s="1"/>
  <c r="C46" i="1"/>
  <c r="C45" i="1"/>
  <c r="H44" i="1"/>
  <c r="D44" i="1"/>
  <c r="G44" i="1" s="1"/>
  <c r="C44" i="1"/>
  <c r="H43" i="1"/>
  <c r="G43" i="1"/>
  <c r="D43" i="1"/>
  <c r="C43" i="1"/>
  <c r="H42" i="1"/>
  <c r="D42" i="1"/>
  <c r="G42" i="1" s="1"/>
  <c r="C42" i="1"/>
  <c r="H41" i="1"/>
  <c r="D41" i="1"/>
  <c r="G41" i="1" s="1"/>
  <c r="C41" i="1"/>
  <c r="H40" i="1"/>
  <c r="G40" i="1"/>
  <c r="D40" i="1"/>
  <c r="C40" i="1"/>
  <c r="C39" i="1"/>
  <c r="H38" i="1"/>
  <c r="D38" i="1"/>
  <c r="G38" i="1" s="1"/>
  <c r="C38" i="1"/>
  <c r="H37" i="1"/>
  <c r="G37" i="1"/>
  <c r="D37" i="1"/>
  <c r="C37" i="1"/>
  <c r="H36" i="1"/>
  <c r="G36" i="1"/>
  <c r="D36" i="1"/>
  <c r="C36" i="1"/>
  <c r="H35" i="1"/>
  <c r="G35" i="1"/>
  <c r="D35" i="1"/>
  <c r="C35" i="1"/>
  <c r="H34" i="1"/>
  <c r="G34" i="1"/>
  <c r="D34" i="1"/>
  <c r="C34" i="1"/>
  <c r="H33" i="1"/>
  <c r="D33" i="1"/>
  <c r="G33" i="1" s="1"/>
  <c r="C33" i="1"/>
  <c r="H32" i="1"/>
  <c r="G32" i="1"/>
  <c r="D32" i="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H25" i="1" s="1"/>
  <c r="C25" i="1"/>
  <c r="H24" i="1"/>
  <c r="D24" i="1"/>
  <c r="G24" i="1" s="1"/>
  <c r="C24" i="1"/>
  <c r="D23" i="1"/>
  <c r="H23" i="1" s="1"/>
  <c r="C23" i="1"/>
  <c r="D22" i="1"/>
  <c r="H22" i="1" s="1"/>
  <c r="C22" i="1"/>
  <c r="H21" i="1"/>
  <c r="G21" i="1"/>
  <c r="D21" i="1"/>
  <c r="C21" i="1"/>
  <c r="G20"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H4" i="1" s="1"/>
  <c r="C4" i="1"/>
  <c r="C3" i="1"/>
  <c r="E320" i="9" l="1"/>
  <c r="B320" i="9" s="1"/>
  <c r="E324" i="9"/>
  <c r="B324" i="9" s="1"/>
  <c r="E329" i="9"/>
  <c r="B329" i="9" s="1"/>
  <c r="E312" i="9"/>
  <c r="B312" i="9" s="1"/>
  <c r="D5" i="7"/>
  <c r="C1539" i="1"/>
  <c r="G1539" i="1" s="1"/>
  <c r="J1542" i="1"/>
  <c r="G1201" i="1"/>
  <c r="H1203" i="1"/>
  <c r="H1201" i="1"/>
  <c r="G1305" i="1"/>
  <c r="G1388" i="1"/>
  <c r="G1389" i="1"/>
  <c r="E340" i="9"/>
  <c r="B340" i="9" s="1"/>
  <c r="H1387" i="1"/>
  <c r="G1384" i="1"/>
  <c r="G1387" i="1"/>
  <c r="G1383" i="1"/>
  <c r="G1382" i="1"/>
  <c r="G1342" i="1"/>
  <c r="E337" i="9"/>
  <c r="B337" i="9" s="1"/>
  <c r="G1341" i="1"/>
  <c r="G1339" i="1"/>
  <c r="G1306" i="1"/>
  <c r="F260" i="5"/>
  <c r="G1259" i="1"/>
  <c r="G1264" i="1"/>
  <c r="G1266" i="1"/>
  <c r="E251" i="5"/>
  <c r="F251" i="5" s="1"/>
  <c r="E319" i="9"/>
  <c r="B319" i="9" s="1"/>
  <c r="G1200" i="1"/>
  <c r="G1182" i="1"/>
  <c r="G1198" i="1"/>
  <c r="G1184" i="1"/>
  <c r="H1176" i="1"/>
  <c r="G1176" i="1"/>
  <c r="G1179" i="1"/>
  <c r="F171" i="5"/>
  <c r="G1166" i="1"/>
  <c r="D1152" i="1"/>
  <c r="D1155" i="1"/>
  <c r="G1161" i="1"/>
  <c r="E307" i="9"/>
  <c r="B307" i="9" s="1"/>
  <c r="G1087" i="1"/>
  <c r="G1090" i="1"/>
  <c r="F82" i="5"/>
  <c r="G1060" i="1"/>
  <c r="G1057" i="1"/>
  <c r="G1059" i="1"/>
  <c r="G1045" i="1"/>
  <c r="G1040" i="1"/>
  <c r="G1041" i="1"/>
  <c r="G1033" i="1"/>
  <c r="G1031" i="1"/>
  <c r="G1030" i="1"/>
  <c r="G1029" i="1"/>
  <c r="G1027" i="1"/>
  <c r="G1026" i="1"/>
  <c r="G1025" i="1"/>
  <c r="G1023" i="1"/>
  <c r="G1020" i="1"/>
  <c r="H1018" i="1"/>
  <c r="H1019" i="1"/>
  <c r="E12" i="5"/>
  <c r="D1017" i="1" s="1"/>
  <c r="H1013" i="1"/>
  <c r="H1014" i="1"/>
  <c r="F8" i="5"/>
  <c r="I30" i="3"/>
  <c r="D1510" i="1"/>
  <c r="H1510" i="1" s="1"/>
  <c r="F115" i="6"/>
  <c r="F114" i="6"/>
  <c r="G1522" i="1"/>
  <c r="H1278" i="1"/>
  <c r="H1292" i="1"/>
  <c r="H25" i="3"/>
  <c r="H1287" i="1"/>
  <c r="G1278" i="1"/>
  <c r="G1281" i="1"/>
  <c r="G1287" i="1"/>
  <c r="G1075" i="1"/>
  <c r="G1076" i="1"/>
  <c r="G1078" i="1"/>
  <c r="E296" i="9"/>
  <c r="B296" i="9" s="1"/>
  <c r="E648" i="4"/>
  <c r="D642" i="1" s="1"/>
  <c r="G642" i="1" s="1"/>
  <c r="H421" i="1"/>
  <c r="H642" i="1"/>
  <c r="G298" i="1"/>
  <c r="H422" i="1"/>
  <c r="H1639" i="1"/>
  <c r="G1639" i="1"/>
  <c r="G1634" i="1"/>
  <c r="G1655" i="1"/>
  <c r="H1654" i="1"/>
  <c r="D51" i="8"/>
  <c r="C1628" i="1" s="1"/>
  <c r="G1628" i="1" s="1"/>
  <c r="G1686" i="1"/>
  <c r="G1681" i="1"/>
  <c r="G1683" i="1"/>
  <c r="G1603" i="1"/>
  <c r="G1613" i="1"/>
  <c r="G1607" i="1"/>
  <c r="G1606" i="1"/>
  <c r="H1604" i="1"/>
  <c r="G1601" i="1"/>
  <c r="G1593" i="1"/>
  <c r="G1583" i="1"/>
  <c r="H1583" i="1"/>
  <c r="G1585" i="1"/>
  <c r="E36" i="9"/>
  <c r="B36" i="9" s="1"/>
  <c r="E31" i="9"/>
  <c r="B31" i="9" s="1"/>
  <c r="F236" i="9"/>
  <c r="B236" i="9" s="1"/>
  <c r="B292" i="9"/>
  <c r="G1000" i="1"/>
  <c r="E171" i="9"/>
  <c r="G999" i="1"/>
  <c r="G998" i="1"/>
  <c r="G996" i="1"/>
  <c r="G995" i="1"/>
  <c r="G993" i="1"/>
  <c r="G992" i="1"/>
  <c r="G987" i="1"/>
  <c r="E163" i="9"/>
  <c r="B287" i="9"/>
  <c r="G980" i="1"/>
  <c r="F286" i="9"/>
  <c r="B286" i="9" s="1"/>
  <c r="E158" i="9"/>
  <c r="B158" i="9" s="1"/>
  <c r="F281" i="9"/>
  <c r="B281" i="9" s="1"/>
  <c r="E151" i="9"/>
  <c r="H963" i="1"/>
  <c r="E146" i="9"/>
  <c r="B146" i="9" s="1"/>
  <c r="H956" i="1"/>
  <c r="G944" i="1"/>
  <c r="E139" i="9"/>
  <c r="F277" i="9"/>
  <c r="B277" i="9" s="1"/>
  <c r="E138" i="9"/>
  <c r="B138" i="9" s="1"/>
  <c r="G942" i="1"/>
  <c r="G940" i="1"/>
  <c r="G937" i="1"/>
  <c r="G936" i="1"/>
  <c r="G935" i="1"/>
  <c r="G932" i="1"/>
  <c r="G931" i="1"/>
  <c r="G930" i="1"/>
  <c r="G926" i="1"/>
  <c r="E127" i="9"/>
  <c r="G924" i="1"/>
  <c r="E126" i="9"/>
  <c r="B126" i="9" s="1"/>
  <c r="G923" i="1"/>
  <c r="G922" i="1"/>
  <c r="G919" i="1"/>
  <c r="E122" i="9"/>
  <c r="B122" i="9" s="1"/>
  <c r="G917" i="1"/>
  <c r="G916" i="1"/>
  <c r="G915" i="1"/>
  <c r="G914" i="1"/>
  <c r="G912" i="1"/>
  <c r="E118" i="9"/>
  <c r="B118" i="9" s="1"/>
  <c r="G910" i="1"/>
  <c r="G909" i="1"/>
  <c r="G908" i="1"/>
  <c r="E110" i="9"/>
  <c r="B110" i="9" s="1"/>
  <c r="G896" i="1"/>
  <c r="B255" i="9"/>
  <c r="H828" i="1"/>
  <c r="H816" i="1"/>
  <c r="H812" i="1"/>
  <c r="G805" i="1"/>
  <c r="G804" i="1"/>
  <c r="G803" i="1"/>
  <c r="G801" i="1"/>
  <c r="G800" i="1"/>
  <c r="G799" i="1"/>
  <c r="G789" i="1"/>
  <c r="G788" i="1"/>
  <c r="G784" i="1"/>
  <c r="G783" i="1"/>
  <c r="G782" i="1"/>
  <c r="G781" i="1"/>
  <c r="G780" i="1"/>
  <c r="G779" i="1"/>
  <c r="G778" i="1"/>
  <c r="G777" i="1"/>
  <c r="G776" i="1"/>
  <c r="G775" i="1"/>
  <c r="G774" i="1"/>
  <c r="G773" i="1"/>
  <c r="G772" i="1"/>
  <c r="G768" i="1"/>
  <c r="G766" i="1"/>
  <c r="G765" i="1"/>
  <c r="G764" i="1"/>
  <c r="G762" i="1"/>
  <c r="G760" i="1"/>
  <c r="G758" i="1"/>
  <c r="G757" i="1"/>
  <c r="G756" i="1"/>
  <c r="G755" i="1"/>
  <c r="G754" i="1"/>
  <c r="G753" i="1"/>
  <c r="G748" i="1"/>
  <c r="G747" i="1"/>
  <c r="G746" i="1"/>
  <c r="G745" i="1"/>
  <c r="G744" i="1"/>
  <c r="G742" i="1"/>
  <c r="E57" i="9"/>
  <c r="B57" i="9" s="1"/>
  <c r="G736" i="1"/>
  <c r="G733" i="1"/>
  <c r="G732" i="1"/>
  <c r="G731" i="1"/>
  <c r="G730" i="1"/>
  <c r="E49" i="9"/>
  <c r="B49" i="9" s="1"/>
  <c r="G726" i="1"/>
  <c r="G725" i="1"/>
  <c r="G708" i="1"/>
  <c r="E42" i="9"/>
  <c r="B42" i="9" s="1"/>
  <c r="F233" i="9"/>
  <c r="B233" i="9" s="1"/>
  <c r="G684" i="1"/>
  <c r="G672" i="1"/>
  <c r="E26" i="9"/>
  <c r="B26" i="9" s="1"/>
  <c r="E25" i="9"/>
  <c r="B25" i="9" s="1"/>
  <c r="H627" i="1"/>
  <c r="H624" i="1"/>
  <c r="H623" i="1"/>
  <c r="H620" i="1"/>
  <c r="G615" i="1"/>
  <c r="E167" i="9"/>
  <c r="E166" i="9"/>
  <c r="B166" i="9" s="1"/>
  <c r="G614" i="1"/>
  <c r="B291" i="9"/>
  <c r="H610" i="1"/>
  <c r="F290" i="9"/>
  <c r="B290" i="9" s="1"/>
  <c r="E162" i="9"/>
  <c r="B162" i="9" s="1"/>
  <c r="E159" i="9"/>
  <c r="F285" i="9"/>
  <c r="B285" i="9" s="1"/>
  <c r="G597" i="1"/>
  <c r="E155" i="9"/>
  <c r="B283" i="9"/>
  <c r="E154" i="9"/>
  <c r="B154" i="9" s="1"/>
  <c r="F282" i="9"/>
  <c r="B282" i="9" s="1"/>
  <c r="E597" i="4"/>
  <c r="D591" i="1" s="1"/>
  <c r="G591" i="1" s="1"/>
  <c r="B280" i="9"/>
  <c r="E150" i="9"/>
  <c r="B150" i="9" s="1"/>
  <c r="B279" i="9"/>
  <c r="H591" i="1"/>
  <c r="F278" i="9"/>
  <c r="B278" i="9" s="1"/>
  <c r="G592" i="1"/>
  <c r="G593" i="1"/>
  <c r="G590" i="1"/>
  <c r="G588" i="1"/>
  <c r="G589" i="1"/>
  <c r="G587" i="1"/>
  <c r="G586" i="1"/>
  <c r="G583" i="1"/>
  <c r="G584" i="1"/>
  <c r="E584" i="4"/>
  <c r="D578" i="1" s="1"/>
  <c r="G575" i="1"/>
  <c r="G576" i="1"/>
  <c r="E571" i="4"/>
  <c r="D565" i="1" s="1"/>
  <c r="H565" i="1" s="1"/>
  <c r="G572" i="1"/>
  <c r="G573" i="1"/>
  <c r="H569" i="1"/>
  <c r="G571" i="1"/>
  <c r="G566" i="1"/>
  <c r="G568" i="1"/>
  <c r="G564" i="1"/>
  <c r="E147" i="9"/>
  <c r="H556" i="1"/>
  <c r="E143" i="9"/>
  <c r="E142" i="9"/>
  <c r="B142" i="9" s="1"/>
  <c r="E536" i="4"/>
  <c r="D530" i="1" s="1"/>
  <c r="G530" i="1" s="1"/>
  <c r="G544" i="1"/>
  <c r="G546" i="1"/>
  <c r="B275" i="9"/>
  <c r="G543" i="1"/>
  <c r="G542" i="1"/>
  <c r="E135" i="9"/>
  <c r="G539" i="1"/>
  <c r="G541" i="1"/>
  <c r="F273" i="9"/>
  <c r="B273" i="9" s="1"/>
  <c r="G538" i="1"/>
  <c r="G536" i="1"/>
  <c r="G537" i="1"/>
  <c r="B271" i="9"/>
  <c r="G534" i="1"/>
  <c r="G531" i="1"/>
  <c r="H530" i="1"/>
  <c r="G523" i="1"/>
  <c r="E522" i="4"/>
  <c r="D516" i="1" s="1"/>
  <c r="H515" i="1"/>
  <c r="E130" i="9"/>
  <c r="B130" i="9" s="1"/>
  <c r="G508" i="1"/>
  <c r="G510" i="1"/>
  <c r="E123" i="9"/>
  <c r="F269" i="9"/>
  <c r="B269" i="9" s="1"/>
  <c r="B267" i="9"/>
  <c r="E119" i="9"/>
  <c r="F265" i="9"/>
  <c r="B265" i="9" s="1"/>
  <c r="G496" i="1"/>
  <c r="B263" i="9"/>
  <c r="E115" i="9"/>
  <c r="E114" i="9"/>
  <c r="B114" i="9" s="1"/>
  <c r="F261" i="9"/>
  <c r="B261" i="9" s="1"/>
  <c r="G493" i="1"/>
  <c r="E491" i="4"/>
  <c r="D485" i="1" s="1"/>
  <c r="G485" i="1" s="1"/>
  <c r="E111" i="9"/>
  <c r="F259" i="9"/>
  <c r="B259" i="9" s="1"/>
  <c r="G489" i="1"/>
  <c r="F257" i="9"/>
  <c r="B257" i="9" s="1"/>
  <c r="E107" i="9"/>
  <c r="E479" i="4"/>
  <c r="D473" i="1" s="1"/>
  <c r="G473" i="1"/>
  <c r="H473" i="1"/>
  <c r="E466" i="4"/>
  <c r="D460" i="1" s="1"/>
  <c r="E103" i="9"/>
  <c r="E102" i="9"/>
  <c r="B102" i="9" s="1"/>
  <c r="H451" i="1"/>
  <c r="G453" i="1"/>
  <c r="G452" i="1"/>
  <c r="E99" i="9"/>
  <c r="G450" i="1"/>
  <c r="E98" i="9"/>
  <c r="B98" i="9" s="1"/>
  <c r="G446" i="1"/>
  <c r="G448" i="1"/>
  <c r="H439" i="1"/>
  <c r="E95" i="9"/>
  <c r="F253" i="9"/>
  <c r="B253" i="9" s="1"/>
  <c r="H434" i="1"/>
  <c r="H437" i="1"/>
  <c r="F251" i="9"/>
  <c r="E91" i="9"/>
  <c r="E90" i="9"/>
  <c r="B90" i="9" s="1"/>
  <c r="E431" i="4"/>
  <c r="D425" i="1" s="1"/>
  <c r="G425" i="1" s="1"/>
  <c r="G426" i="1"/>
  <c r="G416" i="1"/>
  <c r="G410" i="1"/>
  <c r="G409" i="1"/>
  <c r="G407" i="1"/>
  <c r="G408" i="1"/>
  <c r="G405" i="1"/>
  <c r="G406" i="1"/>
  <c r="G404" i="1"/>
  <c r="G401" i="1"/>
  <c r="G402" i="1"/>
  <c r="G403" i="1"/>
  <c r="H396" i="1"/>
  <c r="H388" i="1"/>
  <c r="F393" i="4"/>
  <c r="G385" i="1"/>
  <c r="G382" i="1"/>
  <c r="G381" i="1"/>
  <c r="G378" i="1"/>
  <c r="G377" i="1"/>
  <c r="G376" i="1"/>
  <c r="E373" i="4"/>
  <c r="D368" i="1" s="1"/>
  <c r="G371" i="1"/>
  <c r="G367" i="1"/>
  <c r="G366" i="1"/>
  <c r="G365" i="1"/>
  <c r="H361" i="1"/>
  <c r="E361" i="4"/>
  <c r="G363" i="1"/>
  <c r="G362" i="1"/>
  <c r="G359" i="1"/>
  <c r="G357" i="1"/>
  <c r="H349" i="1"/>
  <c r="G349" i="1"/>
  <c r="G347" i="1"/>
  <c r="G346" i="1"/>
  <c r="G344" i="1"/>
  <c r="G345" i="1"/>
  <c r="G341" i="1"/>
  <c r="G343" i="1"/>
  <c r="G339" i="1"/>
  <c r="G336" i="1"/>
  <c r="G337" i="1"/>
  <c r="G335" i="1"/>
  <c r="G334" i="1"/>
  <c r="G333" i="1"/>
  <c r="G331" i="1"/>
  <c r="G332" i="1"/>
  <c r="H322" i="1"/>
  <c r="E321" i="4"/>
  <c r="D316" i="1" s="1"/>
  <c r="H316" i="1" s="1"/>
  <c r="G324" i="1"/>
  <c r="G323" i="1"/>
  <c r="G320" i="1"/>
  <c r="G319" i="1"/>
  <c r="G317" i="1"/>
  <c r="G318" i="1"/>
  <c r="G315" i="1"/>
  <c r="G312" i="1"/>
  <c r="G309" i="1"/>
  <c r="G311" i="1"/>
  <c r="E309" i="4"/>
  <c r="D304" i="1" s="1"/>
  <c r="G305" i="1"/>
  <c r="G306" i="1"/>
  <c r="G302" i="1"/>
  <c r="G301" i="1"/>
  <c r="E647" i="4"/>
  <c r="D641" i="1" s="1"/>
  <c r="F427" i="4"/>
  <c r="E294" i="9"/>
  <c r="B294" i="9" s="1"/>
  <c r="F648" i="4"/>
  <c r="E87" i="9"/>
  <c r="B87" i="9" s="1"/>
  <c r="E86" i="9"/>
  <c r="B86" i="9" s="1"/>
  <c r="H285" i="1"/>
  <c r="G274" i="1"/>
  <c r="E273" i="4"/>
  <c r="D269" i="1" s="1"/>
  <c r="H269" i="1" s="1"/>
  <c r="F247" i="9"/>
  <c r="G270" i="1"/>
  <c r="G271" i="1"/>
  <c r="B247" i="9"/>
  <c r="G268" i="1"/>
  <c r="G267" i="1"/>
  <c r="E82" i="9"/>
  <c r="B82" i="9" s="1"/>
  <c r="E81" i="9"/>
  <c r="B81" i="9" s="1"/>
  <c r="G265" i="1"/>
  <c r="G266" i="1"/>
  <c r="G258" i="1"/>
  <c r="G259" i="1"/>
  <c r="G262" i="1"/>
  <c r="G261" i="1"/>
  <c r="G257" i="1"/>
  <c r="G256" i="1"/>
  <c r="G255" i="1"/>
  <c r="G253" i="1"/>
  <c r="G254" i="1"/>
  <c r="G252" i="1"/>
  <c r="E78" i="9"/>
  <c r="B78" i="9" s="1"/>
  <c r="G250" i="1"/>
  <c r="G251" i="1"/>
  <c r="E77" i="9"/>
  <c r="B77" i="9" s="1"/>
  <c r="G249" i="1"/>
  <c r="G248" i="1"/>
  <c r="G246" i="1"/>
  <c r="G247" i="1"/>
  <c r="G242" i="1"/>
  <c r="G245" i="1"/>
  <c r="E74" i="9"/>
  <c r="B74" i="9" s="1"/>
  <c r="E73" i="9"/>
  <c r="B73" i="9" s="1"/>
  <c r="G233" i="1"/>
  <c r="E70" i="9"/>
  <c r="B70" i="9" s="1"/>
  <c r="E230" i="4"/>
  <c r="D226" i="1" s="1"/>
  <c r="E69" i="9"/>
  <c r="B69" i="9" s="1"/>
  <c r="H230" i="1"/>
  <c r="G231" i="1"/>
  <c r="G221" i="1"/>
  <c r="E221" i="4"/>
  <c r="D217" i="1" s="1"/>
  <c r="G217" i="1" s="1"/>
  <c r="H217" i="1"/>
  <c r="F216" i="4"/>
  <c r="E66" i="9"/>
  <c r="B66" i="9" s="1"/>
  <c r="F245" i="9"/>
  <c r="B245" i="9" s="1"/>
  <c r="E65" i="9"/>
  <c r="B65" i="9" s="1"/>
  <c r="E202" i="4"/>
  <c r="D198" i="1" s="1"/>
  <c r="G198" i="1" s="1"/>
  <c r="G206" i="1"/>
  <c r="G204" i="1"/>
  <c r="G205" i="1"/>
  <c r="E62" i="9"/>
  <c r="B62" i="9" s="1"/>
  <c r="G203" i="1"/>
  <c r="E61" i="9"/>
  <c r="B61" i="9" s="1"/>
  <c r="G202" i="1"/>
  <c r="G199" i="1"/>
  <c r="F243" i="9"/>
  <c r="B243" i="9" s="1"/>
  <c r="H190" i="1"/>
  <c r="E54" i="9"/>
  <c r="B54" i="9" s="1"/>
  <c r="G185" i="1"/>
  <c r="E53" i="9"/>
  <c r="B53" i="9" s="1"/>
  <c r="F239" i="9"/>
  <c r="B239" i="9" s="1"/>
  <c r="E50" i="9"/>
  <c r="B50" i="9" s="1"/>
  <c r="G174" i="1"/>
  <c r="G166" i="1"/>
  <c r="F170" i="4"/>
  <c r="E164" i="4"/>
  <c r="D160" i="1" s="1"/>
  <c r="F165" i="4"/>
  <c r="E153" i="4"/>
  <c r="D149" i="1" s="1"/>
  <c r="F160" i="4"/>
  <c r="F237" i="9"/>
  <c r="B237" i="9" s="1"/>
  <c r="G149" i="1"/>
  <c r="H149" i="1"/>
  <c r="D150" i="1"/>
  <c r="G137" i="1"/>
  <c r="G121" i="1"/>
  <c r="F125" i="4"/>
  <c r="F129" i="4"/>
  <c r="F126" i="4"/>
  <c r="E46" i="9"/>
  <c r="B46" i="9" s="1"/>
  <c r="G108" i="1"/>
  <c r="E106" i="4"/>
  <c r="D102" i="1" s="1"/>
  <c r="E45" i="9"/>
  <c r="B45" i="9" s="1"/>
  <c r="F235" i="9"/>
  <c r="D103" i="1"/>
  <c r="H96" i="1"/>
  <c r="G91" i="1"/>
  <c r="H87" i="1"/>
  <c r="E82" i="4"/>
  <c r="D78" i="1" s="1"/>
  <c r="G90" i="1"/>
  <c r="E41" i="9"/>
  <c r="B41" i="9" s="1"/>
  <c r="B231" i="9"/>
  <c r="G79" i="1"/>
  <c r="F83" i="4"/>
  <c r="H73" i="1"/>
  <c r="G72" i="1"/>
  <c r="E38" i="9"/>
  <c r="B38" i="9" s="1"/>
  <c r="H67" i="1"/>
  <c r="E37" i="9"/>
  <c r="B37" i="9" s="1"/>
  <c r="G69" i="1"/>
  <c r="E34" i="9"/>
  <c r="B34" i="9" s="1"/>
  <c r="E49" i="4"/>
  <c r="D45" i="1" s="1"/>
  <c r="E33" i="9"/>
  <c r="B33" i="9" s="1"/>
  <c r="E30" i="9"/>
  <c r="B30" i="9" s="1"/>
  <c r="G49" i="1"/>
  <c r="H39" i="1"/>
  <c r="G39" i="1"/>
  <c r="G25" i="1"/>
  <c r="E29" i="9"/>
  <c r="B29" i="9" s="1"/>
  <c r="G23" i="1"/>
  <c r="G22" i="1"/>
  <c r="G19" i="1"/>
  <c r="F229" i="9"/>
  <c r="B229" i="9" s="1"/>
  <c r="E7" i="4"/>
  <c r="D3" i="1" s="1"/>
  <c r="G3" i="1" s="1"/>
  <c r="G4" i="1"/>
  <c r="I1552" i="1"/>
  <c r="I1558" i="1"/>
  <c r="I1550" i="1"/>
  <c r="G1542" i="1"/>
  <c r="G1544" i="1"/>
  <c r="G1546" i="1"/>
  <c r="J1549" i="1"/>
  <c r="J1551" i="1"/>
  <c r="J1553" i="1"/>
  <c r="J1557" i="1"/>
  <c r="J1559" i="1"/>
  <c r="J1561" i="1"/>
  <c r="J1564" i="1"/>
  <c r="G1566" i="1"/>
  <c r="G1570" i="1"/>
  <c r="G1572" i="1"/>
  <c r="G1574" i="1"/>
  <c r="H1578" i="1"/>
  <c r="I1578" i="1" s="1"/>
  <c r="J1578" i="1"/>
  <c r="H1579" i="1"/>
  <c r="I1579" i="1" s="1"/>
  <c r="G1580" i="1"/>
  <c r="I1580" i="1" s="1"/>
  <c r="H1586" i="1"/>
  <c r="H1594" i="1"/>
  <c r="H1602" i="1"/>
  <c r="H1610" i="1"/>
  <c r="H1612" i="1"/>
  <c r="G1612" i="1"/>
  <c r="G1625" i="1"/>
  <c r="H1632" i="1"/>
  <c r="G1632" i="1"/>
  <c r="G1641" i="1"/>
  <c r="H1648" i="1"/>
  <c r="G1648" i="1"/>
  <c r="G1657" i="1"/>
  <c r="H1664" i="1"/>
  <c r="G1664" i="1"/>
  <c r="G1673" i="1"/>
  <c r="H1680" i="1"/>
  <c r="G1680" i="1"/>
  <c r="F49" i="4"/>
  <c r="H24" i="9"/>
  <c r="G24" i="9"/>
  <c r="F153" i="4"/>
  <c r="E535" i="4"/>
  <c r="H1542" i="1"/>
  <c r="H1544" i="1"/>
  <c r="H1546" i="1"/>
  <c r="H1565" i="1"/>
  <c r="I1565" i="1" s="1"/>
  <c r="J1565" i="1"/>
  <c r="H1566" i="1"/>
  <c r="G1567" i="1"/>
  <c r="I1567" i="1" s="1"/>
  <c r="H1569" i="1"/>
  <c r="I1569" i="1" s="1"/>
  <c r="J1569" i="1"/>
  <c r="H1570" i="1"/>
  <c r="G1571" i="1"/>
  <c r="H1573" i="1"/>
  <c r="I1573" i="1" s="1"/>
  <c r="J1573" i="1"/>
  <c r="H1574" i="1"/>
  <c r="G1575" i="1"/>
  <c r="I1575" i="1" s="1"/>
  <c r="H1577" i="1"/>
  <c r="G1581" i="1"/>
  <c r="I1581" i="1" s="1"/>
  <c r="H1616" i="1"/>
  <c r="G1616" i="1"/>
  <c r="H1636" i="1"/>
  <c r="G1636" i="1"/>
  <c r="H1652" i="1"/>
  <c r="G1652" i="1"/>
  <c r="H1668" i="1"/>
  <c r="G1668" i="1"/>
  <c r="H1684" i="1"/>
  <c r="G1684" i="1"/>
  <c r="F202" i="4"/>
  <c r="F262" i="4"/>
  <c r="F431" i="4"/>
  <c r="E141" i="6"/>
  <c r="J1548" i="1"/>
  <c r="J1550" i="1"/>
  <c r="J1552" i="1"/>
  <c r="J1554" i="1"/>
  <c r="J1558" i="1"/>
  <c r="J1560" i="1"/>
  <c r="J1562" i="1"/>
  <c r="J1580" i="1"/>
  <c r="H1620" i="1"/>
  <c r="G1620" i="1"/>
  <c r="H1624" i="1"/>
  <c r="G1624" i="1"/>
  <c r="H1640" i="1"/>
  <c r="G1640" i="1"/>
  <c r="H1656" i="1"/>
  <c r="G1656" i="1"/>
  <c r="H1672" i="1"/>
  <c r="G1672" i="1"/>
  <c r="G336" i="9"/>
  <c r="E336" i="9" s="1"/>
  <c r="B336" i="9" s="1"/>
  <c r="D177" i="5"/>
  <c r="F178" i="5"/>
  <c r="G339" i="9"/>
  <c r="E339" i="9" s="1"/>
  <c r="B339" i="9" s="1"/>
  <c r="F219" i="5"/>
  <c r="F5" i="6"/>
  <c r="J1567" i="1"/>
  <c r="J1575" i="1"/>
  <c r="H1584" i="1"/>
  <c r="G1589" i="1"/>
  <c r="H1592" i="1"/>
  <c r="G1597" i="1"/>
  <c r="H1600" i="1"/>
  <c r="G1605" i="1"/>
  <c r="H1608" i="1"/>
  <c r="G1617" i="1"/>
  <c r="H1628" i="1"/>
  <c r="G1637" i="1"/>
  <c r="H1644" i="1"/>
  <c r="G1644" i="1"/>
  <c r="G1653" i="1"/>
  <c r="H1660" i="1"/>
  <c r="G1660" i="1"/>
  <c r="G1669" i="1"/>
  <c r="H1676" i="1"/>
  <c r="G1676" i="1"/>
  <c r="G1685" i="1"/>
  <c r="F7" i="4"/>
  <c r="E308" i="4"/>
  <c r="D535" i="4"/>
  <c r="F571" i="4"/>
  <c r="F70" i="5"/>
  <c r="D82" i="4"/>
  <c r="D106" i="4"/>
  <c r="D6" i="4" s="1"/>
  <c r="D140" i="4"/>
  <c r="F154" i="4"/>
  <c r="D164" i="4"/>
  <c r="D152" i="4" s="1"/>
  <c r="D230" i="4"/>
  <c r="F274" i="4"/>
  <c r="D309" i="4"/>
  <c r="D361" i="4"/>
  <c r="D522" i="4"/>
  <c r="D430" i="4" s="1"/>
  <c r="F572" i="4"/>
  <c r="D7" i="5"/>
  <c r="F45" i="5"/>
  <c r="E88" i="5"/>
  <c r="F89" i="5"/>
  <c r="D119" i="5"/>
  <c r="E177" i="5"/>
  <c r="D296" i="5"/>
  <c r="E5" i="7"/>
  <c r="E156" i="9"/>
  <c r="B156" i="9" s="1"/>
  <c r="G315" i="9"/>
  <c r="G316" i="9"/>
  <c r="E316" i="9" s="1"/>
  <c r="B316" i="9" s="1"/>
  <c r="F181" i="5"/>
  <c r="F197" i="5"/>
  <c r="F203" i="5"/>
  <c r="D89" i="6"/>
  <c r="D141" i="6" s="1"/>
  <c r="F130" i="6"/>
  <c r="E314" i="9"/>
  <c r="B314" i="9" s="1"/>
  <c r="H316" i="9"/>
  <c r="H315" i="9"/>
  <c r="E134" i="4"/>
  <c r="D130" i="1" s="1"/>
  <c r="E338" i="9"/>
  <c r="B338" i="9" s="1"/>
  <c r="D44" i="8"/>
  <c r="H19" i="9" s="1"/>
  <c r="E19" i="9" s="1"/>
  <c r="B19"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09" i="9"/>
  <c r="E209" i="9" s="1"/>
  <c r="B209" i="9" s="1"/>
  <c r="G208" i="9"/>
  <c r="E208" i="9" s="1"/>
  <c r="B208" i="9" s="1"/>
  <c r="L207" i="9"/>
  <c r="F207" i="9" s="1"/>
  <c r="I10" i="9"/>
  <c r="B91" i="9"/>
  <c r="B95" i="9"/>
  <c r="B99" i="9"/>
  <c r="B103" i="9"/>
  <c r="B107" i="9"/>
  <c r="B111" i="9"/>
  <c r="B115" i="9"/>
  <c r="B119" i="9"/>
  <c r="B123" i="9"/>
  <c r="B127" i="9"/>
  <c r="B131" i="9"/>
  <c r="B135" i="9"/>
  <c r="B139" i="9"/>
  <c r="B143" i="9"/>
  <c r="B147" i="9"/>
  <c r="B151" i="9"/>
  <c r="B163" i="9"/>
  <c r="B171" i="9"/>
  <c r="G175" i="9"/>
  <c r="E175" i="9" s="1"/>
  <c r="B175" i="9" s="1"/>
  <c r="G177" i="9"/>
  <c r="E177" i="9" s="1"/>
  <c r="B177" i="9" s="1"/>
  <c r="G179" i="9"/>
  <c r="B155" i="9"/>
  <c r="B159" i="9"/>
  <c r="B167" i="9"/>
  <c r="G174" i="9"/>
  <c r="E174" i="9" s="1"/>
  <c r="B174" i="9" s="1"/>
  <c r="G176" i="9"/>
  <c r="E176" i="9" s="1"/>
  <c r="B176" i="9" s="1"/>
  <c r="G178" i="9"/>
  <c r="E178" i="9" s="1"/>
  <c r="B178" i="9" s="1"/>
  <c r="B235" i="9"/>
  <c r="B251" i="9"/>
  <c r="B288" i="9"/>
  <c r="B284" i="9"/>
  <c r="H1539" i="1" l="1"/>
  <c r="C1538" i="1"/>
  <c r="H33" i="3"/>
  <c r="I25" i="3"/>
  <c r="D1255" i="1"/>
  <c r="H1155" i="1"/>
  <c r="G1155" i="1"/>
  <c r="H1152" i="1"/>
  <c r="G1152" i="1"/>
  <c r="F12" i="5"/>
  <c r="E7" i="5"/>
  <c r="F7" i="5" s="1"/>
  <c r="G1017" i="1"/>
  <c r="H1017" i="1"/>
  <c r="G1510" i="1"/>
  <c r="D45" i="8"/>
  <c r="F228" i="9"/>
  <c r="B228" i="9" s="1"/>
  <c r="G578" i="1"/>
  <c r="H578" i="1"/>
  <c r="G565" i="1"/>
  <c r="H485" i="1"/>
  <c r="H460" i="1"/>
  <c r="G460" i="1"/>
  <c r="E430" i="4"/>
  <c r="D424" i="1" s="1"/>
  <c r="H425" i="1"/>
  <c r="F373" i="4"/>
  <c r="G368" i="1"/>
  <c r="H368" i="1"/>
  <c r="E360" i="4"/>
  <c r="D355" i="1" s="1"/>
  <c r="D356" i="1"/>
  <c r="G316" i="1"/>
  <c r="H641" i="1"/>
  <c r="G641" i="1"/>
  <c r="F273" i="4"/>
  <c r="G269" i="1"/>
  <c r="E179" i="9"/>
  <c r="B179" i="9" s="1"/>
  <c r="H198" i="1"/>
  <c r="E152" i="4"/>
  <c r="F152" i="4" s="1"/>
  <c r="E24" i="9"/>
  <c r="B24" i="9" s="1"/>
  <c r="G150" i="1"/>
  <c r="H150" i="1"/>
  <c r="G103" i="1"/>
  <c r="H103" i="1"/>
  <c r="H45" i="1"/>
  <c r="G45" i="1"/>
  <c r="H3" i="1"/>
  <c r="D299" i="4"/>
  <c r="H18" i="3"/>
  <c r="C148" i="1"/>
  <c r="F141" i="6"/>
  <c r="H31" i="3"/>
  <c r="C1537" i="1"/>
  <c r="D639" i="4"/>
  <c r="F430" i="4"/>
  <c r="C424" i="1"/>
  <c r="D300" i="4"/>
  <c r="H17" i="3"/>
  <c r="C2" i="1"/>
  <c r="G130" i="1"/>
  <c r="H130" i="1"/>
  <c r="D1538" i="1"/>
  <c r="I33" i="3"/>
  <c r="F140" i="4"/>
  <c r="C136" i="1"/>
  <c r="I1566" i="1"/>
  <c r="I1546" i="1"/>
  <c r="F89" i="6"/>
  <c r="C1485" i="1"/>
  <c r="G348" i="9"/>
  <c r="E348" i="9" s="1"/>
  <c r="F177" i="5"/>
  <c r="D176" i="5"/>
  <c r="H24" i="3"/>
  <c r="C1181" i="1"/>
  <c r="I1574" i="1"/>
  <c r="I1544" i="1"/>
  <c r="K1481" i="9"/>
  <c r="G344" i="9"/>
  <c r="E344" i="9" s="1"/>
  <c r="B344" i="9" s="1"/>
  <c r="I39" i="3"/>
  <c r="C1621" i="1"/>
  <c r="F296" i="5"/>
  <c r="C1300" i="1"/>
  <c r="E69" i="5"/>
  <c r="D1093" i="1"/>
  <c r="F522" i="4"/>
  <c r="C516" i="1"/>
  <c r="F230" i="4"/>
  <c r="C226" i="1"/>
  <c r="F106" i="4"/>
  <c r="C102" i="1"/>
  <c r="E180" i="9"/>
  <c r="B180" i="9" s="1"/>
  <c r="B207" i="9"/>
  <c r="E309" i="9"/>
  <c r="B309" i="9" s="1"/>
  <c r="G343" i="9"/>
  <c r="E343" i="9" s="1"/>
  <c r="E315" i="9"/>
  <c r="B315" i="9" s="1"/>
  <c r="E176" i="5"/>
  <c r="D1180" i="1" s="1"/>
  <c r="D1181" i="1"/>
  <c r="I24" i="3"/>
  <c r="F361" i="4"/>
  <c r="D360" i="4"/>
  <c r="C356" i="1"/>
  <c r="F164" i="4"/>
  <c r="C160" i="1"/>
  <c r="F82" i="4"/>
  <c r="C78" i="1"/>
  <c r="F535" i="4"/>
  <c r="D640" i="4"/>
  <c r="C529" i="1"/>
  <c r="G346" i="9"/>
  <c r="E346" i="9" s="1"/>
  <c r="D1537" i="1"/>
  <c r="I31" i="3"/>
  <c r="F134" i="4"/>
  <c r="I1542" i="1"/>
  <c r="F119" i="5"/>
  <c r="C1124" i="1"/>
  <c r="H22" i="3"/>
  <c r="C1012" i="1"/>
  <c r="F309" i="4"/>
  <c r="D308" i="4"/>
  <c r="C304" i="1"/>
  <c r="D69" i="5"/>
  <c r="D303" i="1"/>
  <c r="E6" i="4"/>
  <c r="D529" i="1"/>
  <c r="I1570" i="1"/>
  <c r="H1255" i="1" l="1"/>
  <c r="G1255" i="1"/>
  <c r="D1012" i="1"/>
  <c r="G1012" i="1" s="1"/>
  <c r="I22" i="3"/>
  <c r="I40" i="3"/>
  <c r="C1622" i="1"/>
  <c r="H11" i="3" s="1"/>
  <c r="E639" i="4"/>
  <c r="D633" i="1" s="1"/>
  <c r="E640" i="4"/>
  <c r="D634" i="1" s="1"/>
  <c r="E417" i="4"/>
  <c r="D412" i="1" s="1"/>
  <c r="E418" i="4"/>
  <c r="D413" i="1" s="1"/>
  <c r="D148" i="1"/>
  <c r="I18" i="3"/>
  <c r="E299" i="4"/>
  <c r="E301" i="4" s="1"/>
  <c r="D297" i="1" s="1"/>
  <c r="F640" i="4"/>
  <c r="C634" i="1"/>
  <c r="G160" i="1"/>
  <c r="H160" i="1"/>
  <c r="E422" i="4"/>
  <c r="D2" i="1"/>
  <c r="G2" i="1" s="1"/>
  <c r="I17" i="3"/>
  <c r="G304" i="1"/>
  <c r="H304" i="1"/>
  <c r="E342" i="9"/>
  <c r="B343" i="9"/>
  <c r="G226" i="1"/>
  <c r="H226" i="1"/>
  <c r="G1093" i="1"/>
  <c r="H1093" i="1"/>
  <c r="H1621" i="1"/>
  <c r="G1621" i="1"/>
  <c r="H1538" i="1"/>
  <c r="G1538" i="1"/>
  <c r="H1537" i="1"/>
  <c r="G1537" i="1"/>
  <c r="G148" i="1"/>
  <c r="H148" i="1"/>
  <c r="F69" i="5"/>
  <c r="H23" i="3"/>
  <c r="C1074" i="1"/>
  <c r="G1124" i="1"/>
  <c r="H1124" i="1"/>
  <c r="F308" i="4"/>
  <c r="D417" i="4"/>
  <c r="C303" i="1"/>
  <c r="B346" i="9"/>
  <c r="E345" i="9"/>
  <c r="I10" i="3" s="1"/>
  <c r="H78" i="1"/>
  <c r="G78" i="1"/>
  <c r="G356" i="1"/>
  <c r="H356" i="1"/>
  <c r="D1074" i="1"/>
  <c r="I23" i="3"/>
  <c r="E6" i="5"/>
  <c r="H1181" i="1"/>
  <c r="G1181" i="1"/>
  <c r="E347" i="9"/>
  <c r="B348" i="9"/>
  <c r="H136" i="1"/>
  <c r="G136" i="1"/>
  <c r="D422" i="4"/>
  <c r="G424" i="1"/>
  <c r="H424" i="1"/>
  <c r="D6" i="5"/>
  <c r="G529" i="1"/>
  <c r="H529" i="1"/>
  <c r="D418" i="4"/>
  <c r="F360" i="4"/>
  <c r="C355" i="1"/>
  <c r="G102" i="1"/>
  <c r="H102" i="1"/>
  <c r="G516" i="1"/>
  <c r="H516" i="1"/>
  <c r="H1300" i="1"/>
  <c r="G1300" i="1"/>
  <c r="H1485" i="1"/>
  <c r="G1485" i="1"/>
  <c r="H9" i="3"/>
  <c r="F6" i="4"/>
  <c r="F176" i="5"/>
  <c r="C1180" i="1"/>
  <c r="C296" i="1"/>
  <c r="F639" i="4"/>
  <c r="C633" i="1"/>
  <c r="D301" i="4"/>
  <c r="D423" i="4"/>
  <c r="C295" i="1"/>
  <c r="H1012" i="1" l="1"/>
  <c r="H1622" i="1"/>
  <c r="G1622" i="1"/>
  <c r="D295" i="1"/>
  <c r="F299" i="4"/>
  <c r="E423" i="4"/>
  <c r="H20" i="9" s="1"/>
  <c r="E300" i="4"/>
  <c r="D296" i="1" s="1"/>
  <c r="G296" i="1" s="1"/>
  <c r="F301" i="4"/>
  <c r="C297" i="1"/>
  <c r="F418" i="4"/>
  <c r="C413" i="1"/>
  <c r="N3" i="9"/>
  <c r="I11" i="3"/>
  <c r="H2" i="1"/>
  <c r="H634" i="1"/>
  <c r="G634" i="1"/>
  <c r="K3" i="9"/>
  <c r="I9" i="3"/>
  <c r="H299" i="9"/>
  <c r="D1011" i="1"/>
  <c r="H1180" i="1"/>
  <c r="G1180" i="1"/>
  <c r="G355" i="1"/>
  <c r="H355" i="1"/>
  <c r="E643" i="4"/>
  <c r="D417" i="1"/>
  <c r="G295" i="1"/>
  <c r="H295" i="1"/>
  <c r="H633" i="1"/>
  <c r="G633" i="1"/>
  <c r="D424" i="4"/>
  <c r="F422" i="4"/>
  <c r="D643" i="4"/>
  <c r="C417" i="1"/>
  <c r="H303" i="1"/>
  <c r="G303" i="1"/>
  <c r="D425" i="4"/>
  <c r="D644" i="4"/>
  <c r="C418" i="1"/>
  <c r="G20" i="9"/>
  <c r="G306" i="9"/>
  <c r="E306" i="9" s="1"/>
  <c r="B306" i="9" s="1"/>
  <c r="G299" i="9"/>
  <c r="F6" i="5"/>
  <c r="C1011" i="1"/>
  <c r="F417" i="4"/>
  <c r="C412" i="1"/>
  <c r="H1074" i="1"/>
  <c r="G1074" i="1"/>
  <c r="E299" i="9" l="1"/>
  <c r="B299" i="9" s="1"/>
  <c r="D418" i="1"/>
  <c r="H296" i="1"/>
  <c r="F423" i="4"/>
  <c r="F300" i="4"/>
  <c r="E424" i="4"/>
  <c r="D419" i="1" s="1"/>
  <c r="E644" i="4"/>
  <c r="E645" i="4" s="1"/>
  <c r="E425" i="4"/>
  <c r="D420" i="1" s="1"/>
  <c r="H412" i="1"/>
  <c r="G412" i="1"/>
  <c r="G417" i="1"/>
  <c r="H417" i="1"/>
  <c r="H8" i="3"/>
  <c r="G1011" i="1"/>
  <c r="H1011" i="1"/>
  <c r="E20" i="9"/>
  <c r="B20" i="9" s="1"/>
  <c r="C420" i="1"/>
  <c r="D645" i="4"/>
  <c r="F643" i="4"/>
  <c r="C637" i="1"/>
  <c r="G413" i="1"/>
  <c r="H413" i="1"/>
  <c r="G297" i="1"/>
  <c r="H297" i="1"/>
  <c r="D646" i="4"/>
  <c r="C638" i="1"/>
  <c r="F424" i="4"/>
  <c r="C419" i="1"/>
  <c r="H418" i="1"/>
  <c r="G418" i="1"/>
  <c r="D637" i="1"/>
  <c r="F425" i="4" l="1"/>
  <c r="D638" i="1"/>
  <c r="G638" i="1" s="1"/>
  <c r="F644" i="4"/>
  <c r="E646" i="4"/>
  <c r="E650" i="4" s="1"/>
  <c r="G419" i="1"/>
  <c r="H419" i="1"/>
  <c r="D650" i="4"/>
  <c r="C640" i="1"/>
  <c r="G420" i="1"/>
  <c r="H420" i="1"/>
  <c r="D639" i="1"/>
  <c r="H637" i="1"/>
  <c r="G637" i="1"/>
  <c r="H638" i="1"/>
  <c r="D649" i="4"/>
  <c r="F645" i="4"/>
  <c r="C639" i="1"/>
  <c r="M3" i="9"/>
  <c r="F646" i="4" l="1"/>
  <c r="G297" i="9"/>
  <c r="E297" i="9" s="1"/>
  <c r="B297" i="9" s="1"/>
  <c r="D640" i="1"/>
  <c r="G640" i="1" s="1"/>
  <c r="E649" i="4"/>
  <c r="D643" i="1" s="1"/>
  <c r="F650" i="4"/>
  <c r="H20" i="3"/>
  <c r="C644" i="1"/>
  <c r="H334" i="9"/>
  <c r="G334" i="9"/>
  <c r="F649" i="4"/>
  <c r="H19" i="3"/>
  <c r="C643" i="1"/>
  <c r="G639" i="1"/>
  <c r="H639" i="1"/>
  <c r="D644" i="1"/>
  <c r="I20" i="3"/>
  <c r="E334" i="9" l="1"/>
  <c r="B334" i="9" s="1"/>
  <c r="H640" i="1"/>
  <c r="I19" i="3"/>
  <c r="G643" i="1"/>
  <c r="H643" i="1"/>
  <c r="H7" i="3"/>
  <c r="G644" i="1"/>
  <c r="H644" i="1"/>
  <c r="E298" i="9" l="1"/>
  <c r="I8" i="3" s="1"/>
  <c r="J3" i="9"/>
  <c r="G295" i="9" l="1"/>
  <c r="L293" i="9"/>
  <c r="F293" i="9" s="1"/>
  <c r="H295" i="9"/>
  <c r="H18" i="9"/>
  <c r="G18" i="9"/>
  <c r="K8" i="9"/>
  <c r="J13" i="9"/>
  <c r="J6" i="9"/>
  <c r="I11" i="9"/>
  <c r="G21" i="9"/>
  <c r="G16" i="9"/>
  <c r="I9" i="9"/>
  <c r="G15" i="9"/>
  <c r="J9" i="9"/>
  <c r="H15" i="9"/>
  <c r="I7" i="9"/>
  <c r="K13" i="9"/>
  <c r="I8" i="9"/>
  <c r="M15" i="9"/>
  <c r="J8" i="9"/>
  <c r="I13" i="9"/>
  <c r="L16" i="9"/>
  <c r="K9" i="9"/>
  <c r="J5" i="9"/>
  <c r="H21" i="9"/>
  <c r="J17" i="9"/>
  <c r="I6" i="9"/>
  <c r="K12" i="9"/>
  <c r="G17" i="9"/>
  <c r="K5" i="9"/>
  <c r="J10" i="9"/>
  <c r="M16" i="9"/>
  <c r="G22" i="9"/>
  <c r="K6" i="9"/>
  <c r="J11" i="9"/>
  <c r="I17" i="9"/>
  <c r="H22" i="9"/>
  <c r="I5" i="9"/>
  <c r="K11" i="9"/>
  <c r="H16" i="9"/>
  <c r="H17" i="9"/>
  <c r="J7" i="9"/>
  <c r="I12" i="9"/>
  <c r="K7" i="9"/>
  <c r="J12" i="9"/>
  <c r="L15" i="9"/>
  <c r="K10" i="9"/>
  <c r="F15" i="9" l="1"/>
  <c r="E5" i="9"/>
  <c r="B5" i="9" s="1"/>
  <c r="F16" i="9"/>
  <c r="E8" i="9"/>
  <c r="B8" i="9" s="1"/>
  <c r="E13" i="9"/>
  <c r="B13" i="9" s="1"/>
  <c r="E18" i="9"/>
  <c r="B18" i="9" s="1"/>
  <c r="E15" i="9"/>
  <c r="E295" i="9"/>
  <c r="B295" i="9" s="1"/>
  <c r="E17" i="9"/>
  <c r="B17" i="9" s="1"/>
  <c r="E7" i="9"/>
  <c r="B7" i="9" s="1"/>
  <c r="E9" i="9"/>
  <c r="B9" i="9" s="1"/>
  <c r="E12" i="9"/>
  <c r="B12" i="9" s="1"/>
  <c r="E10" i="9"/>
  <c r="B10" i="9" s="1"/>
  <c r="E6" i="9"/>
  <c r="B6" i="9" s="1"/>
  <c r="E16" i="9"/>
  <c r="B16" i="9" s="1"/>
  <c r="E21" i="9"/>
  <c r="B21" i="9" s="1"/>
  <c r="B293" i="9"/>
  <c r="F23" i="9"/>
  <c r="E22" i="9"/>
  <c r="B22" i="9" s="1"/>
  <c r="E11" i="9"/>
  <c r="B11" i="9" s="1"/>
  <c r="B15" i="9" l="1"/>
  <c r="F14" i="9"/>
  <c r="F3" i="9" s="1"/>
  <c r="E23" i="9"/>
  <c r="I7" i="3" s="1"/>
  <c r="E4" i="9"/>
  <c r="E14" i="9"/>
  <c r="I13" i="3" s="1"/>
  <c r="E3" i="9" l="1"/>
</calcChain>
</file>

<file path=xl/sharedStrings.xml><?xml version="1.0" encoding="utf-8"?>
<sst xmlns="http://schemas.openxmlformats.org/spreadsheetml/2006/main" count="4733" uniqueCount="3656">
  <si>
    <t>Obveznik:</t>
  </si>
  <si>
    <t>12591 - O.Š. TRILJ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</si>
  <si>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</si>
  <si>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</si>
  <si>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</si>
  <si>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</si>
  <si>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</si>
  <si>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</si>
  <si>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</si>
  <si>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</si>
  <si>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</si>
  <si>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</si>
  <si>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</si>
  <si>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</si>
  <si>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</si>
  <si>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</si>
  <si>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</si>
  <si>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</si>
  <si>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</si>
  <si>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</si>
  <si>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</si>
  <si>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</si>
  <si>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</si>
  <si>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</si>
  <si>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</si>
  <si>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</si>
  <si>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</si>
  <si>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</si>
  <si>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</si>
  <si>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</si>
  <si>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</si>
  <si>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</si>
  <si>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</si>
  <si>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</si>
  <si>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</si>
  <si>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</si>
  <si>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</si>
  <si>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</si>
  <si>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</si>
  <si>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</si>
  <si>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</si>
  <si>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</si>
  <si>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</si>
  <si>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</si>
  <si>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</si>
  <si>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</si>
  <si>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</si>
  <si>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</si>
  <si>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</si>
  <si>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</si>
  <si>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</si>
  <si>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</si>
  <si>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</si>
  <si>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</si>
  <si>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</si>
  <si>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</si>
  <si>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</si>
  <si>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</si>
  <si>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</si>
  <si>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</si>
  <si>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</si>
  <si>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</si>
  <si>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</si>
  <si>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</si>
  <si>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</si>
  <si>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</si>
  <si>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</si>
  <si>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</si>
  <si>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</si>
  <si>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</si>
  <si>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</si>
  <si>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</si>
  <si>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</si>
  <si>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</si>
  <si>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</si>
  <si>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</si>
  <si>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</si>
  <si>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</si>
  <si>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</si>
  <si>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</si>
  <si>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</si>
  <si>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</si>
  <si>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</si>
  <si>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</si>
  <si>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</si>
  <si>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</si>
  <si>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</si>
  <si>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</si>
  <si>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</si>
  <si>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</si>
  <si>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</si>
  <si>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</si>
  <si>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</si>
  <si>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</si>
  <si>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</si>
  <si>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</si>
  <si>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</si>
  <si>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</si>
  <si>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</si>
  <si>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</si>
  <si>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</si>
  <si>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</si>
  <si>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</si>
  <si>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</si>
  <si>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</si>
  <si>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</si>
  <si>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</si>
  <si>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</si>
  <si>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</si>
  <si>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</si>
  <si>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</si>
  <si>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</si>
  <si>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</si>
  <si>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</si>
  <si>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</si>
  <si>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</si>
  <si>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</si>
  <si>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</si>
  <si>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</si>
  <si>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</si>
  <si>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</si>
  <si>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</si>
  <si>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</si>
  <si>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</si>
  <si>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</si>
  <si>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</si>
  <si>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</si>
  <si>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</si>
  <si>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</si>
  <si>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</si>
  <si>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</si>
  <si>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</si>
  <si>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</si>
  <si>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</si>
  <si>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</si>
  <si>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</si>
  <si>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</si>
  <si>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</si>
  <si>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</si>
  <si>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</si>
  <si>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</si>
  <si>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</si>
  <si>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</si>
  <si>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</si>
  <si>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</si>
  <si>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</si>
  <si>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</si>
  <si>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</si>
  <si>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</si>
  <si>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</si>
  <si>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</si>
  <si>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</si>
  <si>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</si>
  <si>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</si>
  <si>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</si>
  <si>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</si>
  <si>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</si>
  <si>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</si>
  <si>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</si>
  <si>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</si>
  <si>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</si>
  <si>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</si>
  <si>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</si>
  <si>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</si>
  <si>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</si>
  <si>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</si>
  <si>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</si>
  <si>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</si>
  <si>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</si>
  <si>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</si>
  <si>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</si>
  <si>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</si>
  <si>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</si>
  <si>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</si>
  <si>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</si>
  <si>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</si>
  <si>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</si>
  <si>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</si>
  <si>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</si>
  <si>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</si>
  <si>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</si>
  <si>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</si>
  <si>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</si>
  <si>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</si>
  <si>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</si>
  <si>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</si>
  <si>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</si>
  <si>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</si>
  <si>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</si>
  <si>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</si>
  <si>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</si>
  <si>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</si>
  <si>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</si>
  <si>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</si>
  <si>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</si>
  <si>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</si>
  <si>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</si>
  <si>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</si>
  <si>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</si>
  <si>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</si>
  <si>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</si>
  <si>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</si>
  <si>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</si>
  <si>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</si>
  <si>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</si>
  <si>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</si>
  <si>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</si>
  <si>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</si>
  <si>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</si>
  <si>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</si>
  <si>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</si>
  <si>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</si>
  <si>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</si>
  <si>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</si>
  <si>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</si>
  <si>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</si>
  <si>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</si>
  <si>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</si>
  <si>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</si>
  <si>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</si>
  <si>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</si>
  <si>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</si>
  <si>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</si>
  <si>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</si>
  <si>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</si>
  <si>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</si>
  <si>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</si>
  <si>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</si>
  <si>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</si>
  <si>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</si>
  <si>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</si>
  <si>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</si>
  <si>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</si>
  <si>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</si>
  <si>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</si>
  <si>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</si>
  <si>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</si>
  <si>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</si>
  <si>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</si>
  <si>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</si>
  <si>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</si>
  <si>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</si>
  <si>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</si>
  <si>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</si>
  <si>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</si>
  <si>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</si>
  <si>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</si>
  <si>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</si>
  <si>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</si>
  <si>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</si>
  <si>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</si>
  <si>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</si>
  <si>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</si>
  <si>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</si>
  <si>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</si>
  <si>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</si>
  <si>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</si>
  <si>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</si>
  <si>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</si>
  <si>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</si>
  <si>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</si>
  <si>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</si>
  <si>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</si>
  <si>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</si>
  <si>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</si>
  <si>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</si>
  <si>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</si>
  <si>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</si>
  <si>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</si>
  <si>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</si>
  <si>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</si>
  <si>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</si>
  <si>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</si>
  <si>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</si>
  <si>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</si>
  <si>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</si>
  <si>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</si>
  <si>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</si>
  <si>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</si>
  <si>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</si>
  <si>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</si>
  <si>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</si>
  <si>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</si>
  <si>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</si>
  <si>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</si>
  <si>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</si>
  <si>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</si>
  <si>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</si>
  <si>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</si>
  <si>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</si>
  <si>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</si>
  <si>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</si>
  <si>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</si>
  <si>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</si>
  <si>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</si>
  <si>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</si>
  <si>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</si>
  <si>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</si>
  <si>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</si>
  <si>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</si>
  <si>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</si>
  <si>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</si>
  <si>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</si>
  <si>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</si>
  <si>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</si>
  <si>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</si>
  <si>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</si>
  <si>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</si>
  <si>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</si>
  <si>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</si>
  <si>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</si>
  <si>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</si>
  <si>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</si>
  <si>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</si>
  <si>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</si>
  <si>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</si>
  <si>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</si>
  <si>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</si>
  <si>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</si>
  <si>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</si>
  <si>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</si>
  <si>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</si>
  <si>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</si>
  <si>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</si>
  <si>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</si>
  <si>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</si>
  <si>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</si>
  <si>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</si>
  <si>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</si>
  <si>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</si>
  <si>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</si>
  <si>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</si>
  <si>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</si>
  <si>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</si>
  <si>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</si>
  <si>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</si>
  <si>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</si>
  <si>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</si>
  <si>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</si>
  <si>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</si>
  <si>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</si>
  <si>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</si>
  <si>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</si>
  <si>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</si>
  <si>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</si>
  <si>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</si>
  <si>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</si>
  <si>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</si>
  <si>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</si>
  <si>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</si>
  <si>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</si>
  <si>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</si>
  <si>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</si>
  <si>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</si>
  <si>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</si>
  <si>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</si>
  <si>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</si>
  <si>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</si>
  <si>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</si>
  <si>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</si>
  <si>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</si>
  <si>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</si>
  <si>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</si>
  <si>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</si>
  <si>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</si>
  <si>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</si>
  <si>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</si>
  <si>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</si>
  <si>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</si>
  <si>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</si>
  <si>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</si>
  <si>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</si>
  <si>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</si>
  <si>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</si>
  <si>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</si>
  <si>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</si>
  <si>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</si>
  <si>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</si>
  <si>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</si>
  <si>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</si>
  <si>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</si>
  <si>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</si>
  <si>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</si>
  <si>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</si>
  <si>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</si>
  <si>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</si>
  <si>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</si>
  <si>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</si>
  <si>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</si>
  <si>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</si>
  <si>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</si>
  <si>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</si>
  <si>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</si>
  <si>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</si>
  <si>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</si>
  <si>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</si>
  <si>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</si>
  <si>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</si>
  <si>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</si>
  <si>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</si>
  <si>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</si>
  <si>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</si>
  <si>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</si>
  <si>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</si>
  <si>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</si>
  <si>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</si>
  <si>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</si>
  <si>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</si>
  <si>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</si>
  <si>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</si>
  <si>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</si>
  <si>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</si>
  <si>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</si>
  <si>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</si>
  <si>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</si>
  <si>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</si>
  <si>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</si>
  <si>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</si>
  <si>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</si>
  <si>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</si>
  <si>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</si>
  <si>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</si>
  <si>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</si>
  <si>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</si>
  <si>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</si>
  <si>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</si>
  <si>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</si>
  <si>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</si>
  <si>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</si>
  <si>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</si>
  <si>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</si>
  <si>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</si>
  <si>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</si>
  <si>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</si>
  <si>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</si>
  <si>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</si>
  <si>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</si>
  <si>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</si>
  <si>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</si>
  <si>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</si>
  <si>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</si>
  <si>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</si>
  <si>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</si>
  <si>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</si>
  <si>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</si>
  <si>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</si>
  <si>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</si>
  <si>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</si>
  <si>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</si>
  <si>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</si>
  <si>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</si>
  <si>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</si>
  <si>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</si>
  <si>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</si>
  <si>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</si>
  <si>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</si>
  <si>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</si>
  <si>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</si>
  <si>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</si>
  <si>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</si>
  <si>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</si>
  <si>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</si>
  <si>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</si>
  <si>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</si>
  <si>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</si>
  <si>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</si>
  <si>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</si>
  <si>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</si>
  <si>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</si>
  <si>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</si>
  <si>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</si>
  <si>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</si>
  <si>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</si>
  <si>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</si>
  <si>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</si>
  <si>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</si>
  <si>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</si>
  <si>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</si>
  <si>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</si>
  <si>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</si>
  <si>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</si>
  <si>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</si>
  <si>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</si>
  <si>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</si>
  <si>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</si>
  <si>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</si>
  <si>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</si>
  <si>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</si>
  <si>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</si>
  <si>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</si>
  <si>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</si>
  <si>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</si>
  <si>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</si>
  <si>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</si>
  <si>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</si>
  <si>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</si>
  <si>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</si>
  <si>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</si>
  <si>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</si>
  <si>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</si>
  <si>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</si>
  <si>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</si>
  <si>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</si>
  <si>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</si>
  <si>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</si>
  <si>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</si>
  <si>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</si>
  <si>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</si>
  <si>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</si>
  <si>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</si>
  <si>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</si>
  <si>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</si>
  <si>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</si>
  <si>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</si>
  <si>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</si>
  <si>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</si>
  <si>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</si>
  <si>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</si>
  <si>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</si>
  <si>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</si>
  <si>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</si>
  <si>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</si>
  <si>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</si>
  <si>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</si>
  <si>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</si>
  <si>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</si>
  <si>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</si>
  <si>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</si>
  <si>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</si>
  <si>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</si>
  <si>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</si>
  <si>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</si>
  <si>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</si>
  <si>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</si>
  <si>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</si>
  <si>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</si>
  <si>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</si>
  <si>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</si>
  <si>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</si>
  <si>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</si>
  <si>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</si>
  <si>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</si>
  <si>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</si>
  <si>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</si>
  <si>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</si>
  <si>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</si>
  <si>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</si>
  <si>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</si>
  <si>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</si>
  <si>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</si>
  <si>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</si>
  <si>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</si>
  <si>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</si>
  <si>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</si>
  <si>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</si>
  <si>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</si>
  <si>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</si>
  <si>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</si>
  <si>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</si>
  <si>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</si>
  <si>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</si>
  <si>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</si>
  <si>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</si>
  <si>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</si>
  <si>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</si>
  <si>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</si>
  <si>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</si>
  <si>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</si>
  <si>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</si>
  <si>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</si>
  <si>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</si>
  <si>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</si>
  <si>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</si>
  <si>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</si>
  <si>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</si>
  <si>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</si>
  <si>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</si>
  <si>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</si>
  <si>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</si>
  <si>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</si>
  <si>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</si>
  <si>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</si>
  <si>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</si>
  <si>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</si>
  <si>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</si>
  <si>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</si>
  <si>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</si>
  <si>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</si>
  <si>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</si>
  <si>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</si>
  <si>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</si>
  <si>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</si>
  <si>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</si>
  <si>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</si>
  <si>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</si>
  <si>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</si>
  <si>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</si>
  <si>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</si>
  <si>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</si>
  <si>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</si>
  <si>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</si>
  <si>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</si>
  <si>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</si>
  <si>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</si>
  <si>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</si>
  <si>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</si>
  <si>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</si>
  <si>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</si>
  <si>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</si>
  <si>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</si>
  <si>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</si>
  <si>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</si>
  <si>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</si>
  <si>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</si>
  <si>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</si>
  <si>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</si>
  <si>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</si>
  <si>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</si>
  <si>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</si>
  <si>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</si>
  <si>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</si>
  <si>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</si>
  <si>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</si>
  <si>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</si>
  <si>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</si>
  <si>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</si>
  <si>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</si>
  <si>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</si>
  <si>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</si>
  <si>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</si>
  <si>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</si>
  <si>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</si>
  <si>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</si>
  <si>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</si>
  <si>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</si>
  <si>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</si>
  <si>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</si>
  <si>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</si>
  <si>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</si>
  <si>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</si>
  <si>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</si>
  <si>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</si>
  <si>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</si>
  <si>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</si>
  <si>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</si>
  <si>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</si>
  <si>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</si>
  <si>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</si>
  <si>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</si>
  <si>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</si>
  <si>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</si>
  <si>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</si>
  <si>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</si>
  <si>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</si>
  <si>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</si>
  <si>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</si>
  <si>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</si>
  <si>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</si>
  <si>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</si>
  <si>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</si>
  <si>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</si>
  <si>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</si>
  <si>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</si>
  <si>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</si>
  <si>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</si>
  <si>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</si>
  <si>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</si>
  <si>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</si>
  <si>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</si>
  <si>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</si>
  <si>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</si>
  <si>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</si>
  <si>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</si>
  <si>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</si>
  <si>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</si>
  <si>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</si>
  <si>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</si>
  <si>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</si>
  <si>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</si>
  <si>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</si>
  <si>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</si>
  <si>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</si>
  <si>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</si>
  <si>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</si>
  <si>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</si>
  <si>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</si>
  <si>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</si>
  <si>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</si>
  <si>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</si>
  <si>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</si>
  <si>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</si>
  <si>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</si>
  <si>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</si>
  <si>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</si>
  <si>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</si>
  <si>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</si>
  <si>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</si>
  <si>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</si>
  <si>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</si>
  <si>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</si>
  <si>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</si>
  <si>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</si>
  <si>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</si>
  <si>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</si>
  <si>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</si>
  <si>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</si>
  <si>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</si>
  <si>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</si>
  <si>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</si>
  <si>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</si>
  <si>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</si>
  <si>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</si>
  <si>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</si>
  <si>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</si>
  <si>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</si>
  <si>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</si>
  <si>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</si>
  <si>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</si>
  <si>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</si>
  <si>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</si>
  <si>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</si>
  <si>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</si>
  <si>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</si>
  <si>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</si>
  <si>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</si>
  <si>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</si>
  <si>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</si>
  <si>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</si>
  <si>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</si>
  <si>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</si>
  <si>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</si>
  <si>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</si>
  <si>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</si>
  <si>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</si>
  <si>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</si>
  <si>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</si>
  <si>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</si>
  <si>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</si>
  <si>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</si>
  <si>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</si>
  <si>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</si>
  <si>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</si>
  <si>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</si>
  <si>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</si>
  <si>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</si>
  <si>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</si>
  <si>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</si>
  <si>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</si>
  <si>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</si>
  <si>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</si>
  <si>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</si>
  <si>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</si>
  <si>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</si>
  <si>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</si>
  <si>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</si>
  <si>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</si>
  <si>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</si>
  <si>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</si>
  <si>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</si>
  <si>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</si>
  <si>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</si>
  <si>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</si>
  <si>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</si>
  <si>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</si>
  <si>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</si>
  <si>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</si>
  <si>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</si>
  <si>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</si>
  <si>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</si>
  <si>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</si>
  <si>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</si>
  <si>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</si>
  <si>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</si>
  <si>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</si>
  <si>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</si>
  <si>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</si>
  <si>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</si>
  <si>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</si>
  <si>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</si>
  <si>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</si>
  <si>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</si>
  <si>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</si>
  <si>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</si>
  <si>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</si>
  <si>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</si>
  <si>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</si>
  <si>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</si>
  <si>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</si>
  <si>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</si>
  <si>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</si>
  <si>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</si>
  <si>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</si>
  <si>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</si>
  <si>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</si>
  <si>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</si>
  <si>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</si>
  <si>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</si>
  <si>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</si>
  <si>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</si>
  <si>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</si>
  <si>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</si>
  <si>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</si>
  <si>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</si>
  <si>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</si>
  <si>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</si>
  <si>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</si>
  <si>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</si>
  <si>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</si>
  <si>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</si>
  <si>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</si>
  <si>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</si>
  <si>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</si>
  <si>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</si>
  <si>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</si>
  <si>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</si>
  <si>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</si>
  <si>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</si>
  <si>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</si>
  <si>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</si>
  <si>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</si>
  <si>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</si>
  <si>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</si>
  <si>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</si>
  <si>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</si>
  <si>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</si>
  <si>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</si>
  <si>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</si>
  <si>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</si>
  <si>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</si>
  <si>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</si>
  <si>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</si>
  <si>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</si>
  <si>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</si>
  <si>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</si>
  <si>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</si>
  <si>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</si>
  <si>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</si>
  <si>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</si>
  <si>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</si>
  <si>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</si>
  <si>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</si>
  <si>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</si>
  <si>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</si>
  <si>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</si>
  <si>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</si>
  <si>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</si>
  <si>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</si>
  <si>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</si>
  <si>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</si>
  <si>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</si>
  <si>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</si>
  <si>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</si>
  <si>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</si>
  <si>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</si>
  <si>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</si>
  <si>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</si>
  <si>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</si>
  <si>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</si>
  <si>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</si>
  <si>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</si>
  <si>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</si>
  <si>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</si>
  <si>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</si>
  <si>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</si>
  <si>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</si>
  <si>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</si>
  <si>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</si>
  <si>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</si>
  <si>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</si>
  <si>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</si>
  <si>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</si>
  <si>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</si>
  <si>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</si>
  <si>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</si>
  <si>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</si>
  <si>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</si>
  <si>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</si>
  <si>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</si>
  <si>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</si>
  <si>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</si>
  <si>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</si>
  <si>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</si>
  <si>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</si>
  <si>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</si>
  <si>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</si>
  <si>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</si>
  <si>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</si>
  <si>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</si>
  <si>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</si>
  <si>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</si>
  <si>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</si>
  <si>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</si>
  <si>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</si>
  <si>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</si>
  <si>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</si>
  <si>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</si>
  <si>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</si>
  <si>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</si>
  <si>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</si>
  <si>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</si>
  <si>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</si>
  <si>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</si>
  <si>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</si>
  <si>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</si>
  <si>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</si>
  <si>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</si>
  <si>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</si>
  <si>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</si>
  <si>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</si>
  <si>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</si>
  <si>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</si>
  <si>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</si>
  <si>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</si>
  <si>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</si>
  <si>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</si>
  <si>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</si>
  <si>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</si>
  <si>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</si>
  <si>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</si>
  <si>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</si>
  <si>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</si>
  <si>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</si>
  <si>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</si>
  <si>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</si>
  <si>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</si>
  <si>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</si>
  <si>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</si>
  <si>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</si>
  <si>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</si>
  <si>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</si>
  <si>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</si>
  <si>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</si>
  <si>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</si>
  <si>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</si>
  <si>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</si>
  <si>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</si>
  <si>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</si>
  <si>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</si>
  <si>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</si>
  <si>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</si>
  <si>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</si>
  <si>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</si>
  <si>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</si>
  <si>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</si>
  <si>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</si>
  <si>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</si>
  <si>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</si>
  <si>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</si>
  <si>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</si>
  <si>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</si>
  <si>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</si>
  <si>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</si>
  <si>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</si>
  <si>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</si>
  <si>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</si>
  <si>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</si>
  <si>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</si>
  <si>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</si>
  <si>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</si>
  <si>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</si>
  <si>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</si>
  <si>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</si>
  <si>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</si>
  <si>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</si>
  <si>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</si>
  <si>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</si>
  <si>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</si>
  <si>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</si>
  <si>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</si>
  <si>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</si>
  <si>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</si>
  <si>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</si>
  <si>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</si>
  <si>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</si>
  <si>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</si>
  <si>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</si>
  <si>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</si>
  <si>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</si>
  <si>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</si>
  <si>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</si>
  <si>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</si>
  <si>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</si>
  <si>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</si>
  <si>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</si>
  <si>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</si>
  <si>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</si>
  <si>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</si>
  <si>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</si>
  <si>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</si>
  <si>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</si>
  <si>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</si>
  <si>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</si>
  <si>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</si>
  <si>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</si>
  <si>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</si>
  <si>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</si>
  <si>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</si>
  <si>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</si>
  <si>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</si>
  <si>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</si>
  <si>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</si>
  <si>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</si>
  <si>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</si>
  <si>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</si>
  <si>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</si>
  <si>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</si>
  <si>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</si>
  <si>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</si>
  <si>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</si>
  <si>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</si>
  <si>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</si>
  <si>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</si>
  <si>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</si>
  <si>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</si>
  <si>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</si>
  <si>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</si>
  <si>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</si>
  <si>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</si>
  <si>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</si>
  <si>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</si>
  <si>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</si>
  <si>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</si>
  <si>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</si>
  <si>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</si>
  <si>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</si>
  <si>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</si>
  <si>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</si>
  <si>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</si>
  <si>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</si>
  <si>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</si>
  <si>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</si>
  <si>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</si>
  <si>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</si>
  <si>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</si>
  <si>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</si>
  <si>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</si>
  <si>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</si>
  <si>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</si>
  <si>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</si>
  <si>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</si>
  <si>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</si>
  <si>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</si>
  <si>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</si>
  <si>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</si>
  <si>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</si>
  <si>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</si>
  <si>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</si>
  <si>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</si>
  <si>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</si>
  <si>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</si>
  <si>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</si>
  <si>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</si>
  <si>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</si>
  <si>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</si>
  <si>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</si>
  <si>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</si>
  <si>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</si>
  <si>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</si>
  <si>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</si>
  <si>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</si>
  <si>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</si>
  <si>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</si>
  <si>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</si>
  <si>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</si>
  <si>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</si>
  <si>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</si>
  <si>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</si>
  <si>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</si>
  <si>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</si>
  <si>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</si>
  <si>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</si>
  <si>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</si>
  <si>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</si>
  <si>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</si>
  <si>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</si>
  <si>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</si>
  <si>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</si>
  <si>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</si>
  <si>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</si>
  <si>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</si>
  <si>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</si>
  <si>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</si>
  <si>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</si>
  <si>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</si>
  <si>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</si>
  <si>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</si>
  <si>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</si>
  <si>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</si>
  <si>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</si>
  <si>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</si>
  <si>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</si>
  <si>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</si>
  <si>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</si>
  <si>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</si>
  <si>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</si>
  <si>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</si>
  <si>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</si>
  <si>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</si>
  <si>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</si>
  <si>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</si>
  <si>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</si>
  <si>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</si>
  <si>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</si>
  <si>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</si>
  <si>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</si>
  <si>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</si>
  <si>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</si>
  <si>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</si>
  <si>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</si>
  <si>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</si>
  <si>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</si>
  <si>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</si>
  <si>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</si>
  <si>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</si>
  <si>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</si>
  <si>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</si>
  <si>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</si>
  <si>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</si>
  <si>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</si>
  <si>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</si>
  <si>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</si>
  <si>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</si>
  <si>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</si>
  <si>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</si>
  <si>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</si>
  <si>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</si>
  <si>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</si>
  <si>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</si>
  <si>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</si>
  <si>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</si>
  <si>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</si>
  <si>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</si>
  <si>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</si>
  <si>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</si>
  <si>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</si>
  <si>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</si>
  <si>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</si>
  <si>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</si>
  <si>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</si>
  <si>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</si>
  <si>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</si>
  <si>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</si>
  <si>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</si>
  <si>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</si>
  <si>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</si>
  <si>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</si>
  <si>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</si>
  <si>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</si>
  <si>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</si>
  <si>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</si>
  <si>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</si>
  <si>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</si>
  <si>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</si>
  <si>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</si>
  <si>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</si>
  <si>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</si>
  <si>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</si>
  <si>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</si>
  <si>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</si>
  <si>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</si>
  <si>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</si>
  <si>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</si>
  <si>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</si>
  <si>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</si>
  <si>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</si>
  <si>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</si>
  <si>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</si>
  <si>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</si>
  <si>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</si>
  <si>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</si>
  <si>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</si>
  <si>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</si>
  <si>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</si>
  <si>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</si>
  <si>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</si>
  <si>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</si>
  <si>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</si>
  <si>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</si>
  <si>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</si>
  <si>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</si>
  <si>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</si>
  <si>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</si>
  <si>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</si>
  <si>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</si>
  <si>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</si>
  <si>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</si>
  <si>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</si>
  <si>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</si>
  <si>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</si>
  <si>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</si>
  <si>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</si>
  <si>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</si>
  <si>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</si>
  <si>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</si>
  <si>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</si>
  <si>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</si>
  <si>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</si>
  <si>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</si>
  <si>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</si>
  <si>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</si>
  <si>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</si>
  <si>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</si>
  <si>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</si>
  <si>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</si>
  <si>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</si>
  <si>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</si>
  <si>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</si>
  <si>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</si>
  <si>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</si>
  <si>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</si>
  <si>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</si>
  <si>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</si>
  <si>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</si>
  <si>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</si>
  <si>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</si>
  <si>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</si>
  <si>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</si>
  <si>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</si>
  <si>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</si>
  <si>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</si>
  <si>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</si>
  <si>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</si>
  <si>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</si>
  <si>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</si>
  <si>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</si>
  <si>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</si>
  <si>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</si>
  <si>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</si>
  <si>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</si>
  <si>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</si>
  <si>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</si>
  <si>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</si>
  <si>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</si>
  <si>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</si>
  <si>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</si>
  <si>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</si>
  <si>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</si>
  <si>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</si>
  <si>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</si>
  <si>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</si>
  <si>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</si>
  <si>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</si>
  <si>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</si>
  <si>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</si>
  <si>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</si>
  <si>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</si>
  <si>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</si>
  <si>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</si>
  <si>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</si>
  <si>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</si>
  <si>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</si>
  <si>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</si>
  <si>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</si>
  <si>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</si>
  <si>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</si>
  <si>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</si>
  <si>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</si>
  <si>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</si>
  <si>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</si>
  <si>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</si>
  <si>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</si>
  <si>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</si>
  <si>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</si>
  <si>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</si>
  <si>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</si>
  <si>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</si>
  <si>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</si>
  <si>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</si>
  <si>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</si>
  <si>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</si>
  <si>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</si>
  <si>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</si>
  <si>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</si>
  <si>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</si>
  <si>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</si>
  <si>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</si>
  <si>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</si>
  <si>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</si>
  <si>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</si>
  <si>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</si>
  <si>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</si>
  <si>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</si>
  <si>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</si>
  <si>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</si>
  <si>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</si>
  <si>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</si>
  <si>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</si>
  <si>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</si>
  <si>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</si>
  <si>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</si>
  <si>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</si>
  <si>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</si>
  <si>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</si>
  <si>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</si>
  <si>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</si>
  <si>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</si>
  <si>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</si>
  <si>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</si>
  <si>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</si>
  <si>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</si>
  <si>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</si>
  <si>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</si>
  <si>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</si>
  <si>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</si>
  <si>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</si>
  <si>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</si>
  <si>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</si>
  <si>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</si>
  <si>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</si>
  <si>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</si>
  <si>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</si>
  <si>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</si>
  <si>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</si>
  <si>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</si>
  <si>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</si>
  <si>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</si>
  <si>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</si>
  <si>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</si>
  <si>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</si>
  <si>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</si>
  <si>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</si>
  <si>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</si>
  <si>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</si>
  <si>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</si>
  <si>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</si>
  <si>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</si>
  <si>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</si>
  <si>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</si>
  <si>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</si>
  <si>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</si>
  <si>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</si>
  <si>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</si>
  <si>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</si>
  <si>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</si>
  <si>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</si>
  <si>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</si>
  <si>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</si>
  <si>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</si>
  <si>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</si>
  <si>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</si>
  <si>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</si>
  <si>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</si>
  <si>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</si>
  <si>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</si>
  <si>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</si>
  <si>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</si>
  <si>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</si>
  <si>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</si>
  <si>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</si>
  <si>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</si>
  <si>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</si>
  <si>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</si>
  <si>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</si>
  <si>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</si>
  <si>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</si>
  <si>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</si>
  <si>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</si>
  <si>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</si>
  <si>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</si>
  <si>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</si>
  <si>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</si>
  <si>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</si>
  <si>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</si>
  <si>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</si>
  <si>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</si>
  <si>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</si>
  <si>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</si>
  <si>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</si>
  <si>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</si>
  <si>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</si>
  <si>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</si>
  <si>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</si>
  <si>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</si>
  <si>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</si>
  <si>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</si>
  <si>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</si>
  <si>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</si>
  <si>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</si>
  <si>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</si>
  <si>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</si>
  <si>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</si>
  <si>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</si>
  <si>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</si>
  <si>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</si>
  <si>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</si>
  <si>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</si>
  <si>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</si>
  <si>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</si>
  <si>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</si>
  <si>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</si>
  <si>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</si>
  <si>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</si>
  <si>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</si>
  <si>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</si>
  <si>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</si>
  <si>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</si>
  <si>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</si>
  <si>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</si>
  <si>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</si>
  <si>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</si>
  <si>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</si>
  <si>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</si>
  <si>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</si>
  <si>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</si>
  <si>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</si>
  <si>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</si>
  <si>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</si>
  <si>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</si>
  <si>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</si>
  <si>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</si>
  <si>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</si>
  <si>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</si>
  <si>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</si>
  <si>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</si>
  <si>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</si>
  <si>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</si>
  <si>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</si>
  <si>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</si>
  <si>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</si>
  <si>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</si>
  <si>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</si>
  <si>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</si>
  <si>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</si>
  <si>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</si>
  <si>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</si>
  <si>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</si>
  <si>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</si>
  <si>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</si>
  <si>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</si>
  <si>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</si>
  <si>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</si>
  <si>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</si>
  <si>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</si>
  <si>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</si>
  <si>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</si>
  <si>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</si>
  <si>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</si>
  <si>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</si>
  <si>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</si>
  <si>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</si>
  <si>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</si>
  <si>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</si>
  <si>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</si>
  <si>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</si>
  <si>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</si>
  <si>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</si>
  <si>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</si>
  <si>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</si>
  <si>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</si>
  <si>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</si>
  <si>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</si>
  <si>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</si>
  <si>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</si>
  <si>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</si>
  <si>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</si>
  <si>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</si>
  <si>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</si>
  <si>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</si>
  <si>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</si>
  <si>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</si>
  <si>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</si>
  <si>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</si>
  <si>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</si>
  <si>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</si>
  <si>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</si>
  <si>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</si>
  <si>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</si>
  <si>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</si>
  <si>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</si>
  <si>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</si>
  <si>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</si>
  <si>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</si>
  <si>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</si>
  <si>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</si>
  <si>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</si>
  <si>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</si>
  <si>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</si>
  <si>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</si>
  <si>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</si>
  <si>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</si>
  <si>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</si>
  <si>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</si>
  <si>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</si>
  <si>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</si>
  <si>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</si>
  <si>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</si>
  <si>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</si>
  <si>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</si>
  <si>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</si>
  <si>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</si>
  <si>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</si>
  <si>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</si>
  <si>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</si>
  <si>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</si>
  <si>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</si>
  <si>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</si>
  <si>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</si>
  <si>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</si>
  <si>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</si>
  <si>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</si>
  <si>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</si>
  <si>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</si>
  <si>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</si>
  <si>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</si>
  <si>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</si>
  <si>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</si>
  <si>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</si>
  <si>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</si>
  <si>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</si>
  <si>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</si>
  <si>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</si>
  <si>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</si>
  <si>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</si>
  <si>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</si>
  <si>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</si>
  <si>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</si>
  <si>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</si>
  <si>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</si>
  <si>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</si>
  <si>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</si>
  <si>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</si>
  <si>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</si>
  <si>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</si>
  <si>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</si>
  <si>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</si>
  <si>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</si>
  <si>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</si>
  <si>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</si>
  <si>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</si>
  <si>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</si>
  <si>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</si>
  <si>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</si>
  <si>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</si>
  <si>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</si>
  <si>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</si>
  <si>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</si>
  <si>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</si>
  <si>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</si>
  <si>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</si>
  <si>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</si>
  <si>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</si>
  <si>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</si>
  <si>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</si>
  <si>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</si>
  <si>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</si>
  <si>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</si>
  <si>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</si>
  <si>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</si>
  <si>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</si>
  <si>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</si>
  <si>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</si>
  <si>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</si>
  <si>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</si>
  <si>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</si>
  <si>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</si>
  <si>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</si>
  <si>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</si>
  <si>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</si>
  <si>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</si>
  <si>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</si>
  <si>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</si>
  <si>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</si>
  <si>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</si>
  <si>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</si>
  <si>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</si>
  <si>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</si>
  <si>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</si>
  <si>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</si>
  <si>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</si>
  <si>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</si>
  <si>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</si>
  <si>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</si>
  <si>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</si>
  <si>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</si>
  <si>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</si>
  <si>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</si>
  <si>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</si>
  <si>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</si>
  <si>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</si>
  <si>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</si>
  <si>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</si>
  <si>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</si>
  <si>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</si>
  <si>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</si>
  <si>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</si>
  <si>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</si>
  <si>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</si>
  <si>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</si>
  <si>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</si>
  <si>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</si>
  <si>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</si>
  <si>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</si>
  <si>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</si>
  <si>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</si>
  <si>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</si>
  <si>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</si>
  <si>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</si>
  <si>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</si>
  <si>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</si>
  <si>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</si>
  <si>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</si>
  <si>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</si>
  <si>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</si>
  <si>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</si>
  <si>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</si>
  <si>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</si>
  <si>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</si>
  <si>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</si>
  <si>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</si>
  <si>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</si>
  <si>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</si>
  <si>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</si>
  <si>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</si>
  <si>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</si>
  <si>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</si>
  <si>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</si>
  <si>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</si>
  <si>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</si>
  <si>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</si>
  <si>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</si>
  <si>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</si>
  <si>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</si>
  <si>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</si>
  <si>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</si>
  <si>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</si>
  <si>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</si>
  <si>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</si>
  <si>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</si>
  <si>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</si>
  <si>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</si>
  <si>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</si>
  <si>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</si>
  <si>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</si>
  <si>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</si>
  <si>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</si>
  <si>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</si>
  <si>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</si>
  <si>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</si>
  <si>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</si>
  <si>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</si>
  <si>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</si>
  <si>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</si>
  <si>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</si>
  <si>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</si>
  <si>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</si>
  <si>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</si>
  <si>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</si>
  <si>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</si>
  <si>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</si>
  <si>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</si>
  <si>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</si>
  <si>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</si>
  <si>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</si>
  <si>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</si>
  <si>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</si>
  <si>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</si>
  <si>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</si>
  <si>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</si>
  <si>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</si>
  <si>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</si>
  <si>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</si>
  <si>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</si>
  <si>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</si>
  <si>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</si>
  <si>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</si>
  <si>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</si>
  <si>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</si>
  <si>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</si>
  <si>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</si>
  <si>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</si>
  <si>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</si>
  <si>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</si>
  <si>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</si>
  <si>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</si>
  <si>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</si>
  <si>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</si>
  <si>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</si>
  <si>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</si>
  <si>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</si>
  <si>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</si>
  <si>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</si>
  <si>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</si>
  <si>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</si>
  <si>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</si>
  <si>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</si>
  <si>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</si>
  <si>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</si>
  <si>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</si>
  <si>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</si>
  <si>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</si>
  <si>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</si>
  <si>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</si>
  <si>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</si>
  <si>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</si>
  <si>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</si>
  <si>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</si>
  <si>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</si>
  <si>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</si>
  <si>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</si>
  <si>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</si>
  <si>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</si>
  <si>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</si>
  <si>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</si>
  <si>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</si>
  <si>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</si>
  <si>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</si>
  <si>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</si>
  <si>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</si>
  <si>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</si>
  <si>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</si>
  <si>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</si>
  <si>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</si>
  <si>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</si>
  <si>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</si>
  <si>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</si>
  <si>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</si>
  <si>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</si>
  <si>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</si>
  <si>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</si>
  <si>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</si>
  <si>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</si>
  <si>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</si>
  <si>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</si>
  <si>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</si>
  <si>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</si>
  <si>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</si>
  <si>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</si>
  <si>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</si>
  <si>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</si>
  <si>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</si>
  <si>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</si>
  <si>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</si>
  <si>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</si>
  <si>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</si>
  <si>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</si>
  <si>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</si>
  <si>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</si>
  <si>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</si>
  <si>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</si>
  <si>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</si>
  <si>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</si>
  <si>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</si>
  <si>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</si>
  <si>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</si>
  <si>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</si>
  <si>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</si>
  <si>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</si>
  <si>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</si>
  <si>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</si>
  <si>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</si>
  <si>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</si>
  <si>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</si>
  <si>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</si>
  <si>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</si>
  <si>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</si>
  <si>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</si>
  <si>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</si>
  <si>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</si>
  <si>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</si>
  <si>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</si>
  <si>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</si>
  <si>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</si>
  <si>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</si>
  <si>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</si>
  <si>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</si>
  <si>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</si>
  <si>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</si>
  <si>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</si>
  <si>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</si>
  <si>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</si>
  <si>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</si>
  <si>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</si>
  <si>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</si>
  <si>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</si>
  <si>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</si>
  <si>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</si>
  <si>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</si>
  <si>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</si>
  <si>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</si>
  <si>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</si>
  <si>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</si>
  <si>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</si>
  <si>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</si>
  <si>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</si>
  <si>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</si>
  <si>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</si>
  <si>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</si>
  <si>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</si>
  <si>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</si>
  <si>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</si>
  <si>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</si>
  <si>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</si>
  <si>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</si>
  <si>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</si>
  <si>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</si>
  <si>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</si>
  <si>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</si>
  <si>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</si>
  <si>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</si>
  <si>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</si>
  <si>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</si>
  <si>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</si>
  <si>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</si>
  <si>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</si>
  <si>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</si>
  <si>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</si>
  <si>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</si>
  <si>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</si>
  <si>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</si>
  <si>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</si>
  <si>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</si>
  <si>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</si>
  <si>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</si>
  <si>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</si>
  <si>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</si>
  <si>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</si>
  <si>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</si>
  <si>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</si>
  <si>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</si>
  <si>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</si>
  <si>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</si>
  <si>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</si>
  <si>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</si>
  <si>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</si>
  <si>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</si>
  <si>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</si>
  <si>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</si>
  <si>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</si>
  <si>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</si>
  <si>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</si>
  <si>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</si>
  <si>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</si>
  <si>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</si>
  <si>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</si>
  <si>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</si>
  <si>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</si>
  <si>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</si>
  <si>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</si>
  <si>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</si>
  <si>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</si>
  <si>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</si>
  <si>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</si>
  <si>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</si>
  <si>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</si>
  <si>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</si>
  <si>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</si>
  <si>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</si>
  <si>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</si>
  <si>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</si>
  <si>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</si>
  <si>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</si>
  <si>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</si>
  <si>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</si>
  <si>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</si>
  <si>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</si>
  <si>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</si>
  <si>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</si>
  <si>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</si>
  <si>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</si>
  <si>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</si>
  <si>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</si>
  <si>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</si>
  <si>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</si>
  <si>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</si>
  <si>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</si>
  <si>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</si>
  <si>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</si>
  <si>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</si>
  <si>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</si>
  <si>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</si>
  <si>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</si>
  <si>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</si>
  <si>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</si>
  <si>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</si>
  <si>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</si>
  <si>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</si>
  <si>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</si>
  <si>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</si>
  <si>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</si>
  <si>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</si>
  <si>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</si>
  <si>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</si>
  <si>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</si>
  <si>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</si>
  <si>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</si>
  <si>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</si>
  <si>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</si>
  <si>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</si>
  <si>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</si>
  <si>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</si>
  <si>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</si>
  <si>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</si>
  <si>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</si>
  <si>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</si>
  <si>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</si>
  <si>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</si>
  <si>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</si>
  <si>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</si>
  <si>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</si>
  <si>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</si>
  <si>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</si>
  <si>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</si>
  <si>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</si>
  <si>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</si>
  <si>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</si>
  <si>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</si>
  <si>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</si>
  <si>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</si>
  <si>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</si>
  <si>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</si>
  <si>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</si>
  <si>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</si>
  <si>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</si>
  <si>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</si>
  <si>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</si>
  <si>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</si>
  <si>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</si>
  <si>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</si>
  <si>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</si>
  <si>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</si>
  <si>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</si>
  <si>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</si>
  <si>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</si>
  <si>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</si>
  <si>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</si>
  <si>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</si>
  <si>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</si>
  <si>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</si>
  <si>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</si>
  <si>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</si>
  <si>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</si>
  <si>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</si>
  <si>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</si>
  <si>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</si>
  <si>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</si>
  <si>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</si>
  <si>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</si>
  <si>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</si>
  <si>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</si>
  <si>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</si>
  <si>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</si>
  <si>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</si>
  <si>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</si>
  <si>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</si>
  <si>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</si>
  <si>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</si>
  <si>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</si>
  <si>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</si>
  <si>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</si>
  <si>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</si>
  <si>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</si>
  <si>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</si>
  <si>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</si>
  <si>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</si>
  <si>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</si>
  <si>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</si>
  <si>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</si>
  <si>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</si>
  <si>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</si>
  <si>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</si>
  <si>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</si>
  <si>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</si>
  <si>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</si>
  <si>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</si>
  <si>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</si>
  <si>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</si>
  <si>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</si>
  <si>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</si>
  <si>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</si>
  <si>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</si>
  <si>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</si>
  <si>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</si>
  <si>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</si>
  <si>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</si>
  <si>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</si>
  <si>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</si>
  <si>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</si>
  <si>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</si>
  <si>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TRILJ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</si>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</sst>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3357110.1999999997</v>
      </c>
      <c r="D2" s="7">
        <f>'PR-RAS'!E6</f>
        <v>3651844.34</v>
      </c>
      <c r="E2" s="7">
        <v>0</v>
      </c>
      <c r="F2" s="7">
        <v>0</v>
      </c>
      <c r="G2" s="8">
        <f t="shared" ref="G2:G274" si="0">(B2/1000)*(C2*1+D2*2)</f>
        <v>10660.798879999998</v>
      </c>
      <c r="H2" s="8">
        <f t="shared" ref="H2:H274" si="1">ABS(C2-ROUND(C2,0))+ABS(D2-ROUND(D2,0))</f>
        <v>0.53999999957159162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2988590.32</v>
      </c>
      <c r="D45" s="2">
        <f>'PR-RAS'!E49</f>
        <v>3244227.8899999997</v>
      </c>
      <c r="E45" s="2">
        <v>0</v>
      </c>
      <c r="F45" s="2">
        <v>0</v>
      </c>
      <c r="G45" s="3">
        <f t="shared" si="0"/>
        <v>416990.02839999995</v>
      </c>
      <c r="H45" s="3">
        <f t="shared" si="1"/>
        <v>0.43000000016763806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2923493.54</v>
      </c>
      <c r="D64" s="2">
        <f>'PR-RAS'!E68</f>
        <v>3191976.78</v>
      </c>
      <c r="E64" s="2">
        <v>0</v>
      </c>
      <c r="F64" s="2">
        <v>0</v>
      </c>
      <c r="G64" s="3">
        <f t="shared" si="0"/>
        <v>586369.16729999997</v>
      </c>
      <c r="H64" s="3">
        <f t="shared" si="1"/>
        <v>0.68000000016763806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2881382.49</v>
      </c>
      <c r="D65" s="2">
        <f>'PR-RAS'!E69</f>
        <v>3140394.98</v>
      </c>
      <c r="E65" s="2">
        <v>0</v>
      </c>
      <c r="F65" s="2">
        <v>0</v>
      </c>
      <c r="G65" s="3">
        <f t="shared" si="0"/>
        <v>586379.0368</v>
      </c>
      <c r="H65" s="3">
        <f t="shared" si="1"/>
        <v>0.51000000024214387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42111.05</v>
      </c>
      <c r="D66" s="2">
        <f>'PR-RAS'!E70</f>
        <v>51581.8</v>
      </c>
      <c r="E66" s="2">
        <v>0</v>
      </c>
      <c r="F66" s="2">
        <v>0</v>
      </c>
      <c r="G66" s="3">
        <f t="shared" si="0"/>
        <v>9442.8522500000017</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65096.78</v>
      </c>
      <c r="D73" s="2">
        <f>'PR-RAS'!E77</f>
        <v>52251.11</v>
      </c>
      <c r="E73" s="2">
        <v>0</v>
      </c>
      <c r="F73" s="2">
        <v>0</v>
      </c>
      <c r="G73" s="3">
        <f t="shared" si="0"/>
        <v>12211.127999999999</v>
      </c>
      <c r="H73" s="3">
        <f t="shared" si="1"/>
        <v>0.33000000000174623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8000.27</v>
      </c>
      <c r="D74" s="2">
        <f>'PR-RAS'!E78</f>
        <v>7837.67</v>
      </c>
      <c r="E74" s="2">
        <v>0</v>
      </c>
      <c r="F74" s="2">
        <v>0</v>
      </c>
      <c r="G74" s="3">
        <f t="shared" si="0"/>
        <v>1728.31953</v>
      </c>
      <c r="H74" s="3">
        <f t="shared" si="1"/>
        <v>0.6000000000003638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1764.37</v>
      </c>
      <c r="D75" s="2">
        <f>'PR-RAS'!E79</f>
        <v>0</v>
      </c>
      <c r="E75" s="2">
        <v>0</v>
      </c>
      <c r="F75" s="2">
        <v>0</v>
      </c>
      <c r="G75" s="3">
        <f t="shared" si="0"/>
        <v>130.56338</v>
      </c>
      <c r="H75" s="3">
        <f t="shared" si="1"/>
        <v>0.36999999999989086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45334.01</v>
      </c>
      <c r="D76" s="2">
        <f>'PR-RAS'!E80</f>
        <v>44413.440000000002</v>
      </c>
      <c r="E76" s="2">
        <v>0</v>
      </c>
      <c r="F76" s="2">
        <v>0</v>
      </c>
      <c r="G76" s="3">
        <f t="shared" si="0"/>
        <v>10062.06675</v>
      </c>
      <c r="H76" s="3">
        <f t="shared" si="1"/>
        <v>0.45000000000436557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9998.1299999999992</v>
      </c>
      <c r="D77" s="2">
        <f>'PR-RAS'!E81</f>
        <v>0</v>
      </c>
      <c r="E77" s="2">
        <v>0</v>
      </c>
      <c r="F77" s="2">
        <v>0</v>
      </c>
      <c r="G77" s="3">
        <f t="shared" si="0"/>
        <v>759.85787999999991</v>
      </c>
      <c r="H77" s="3">
        <f t="shared" si="1"/>
        <v>0.12999999999919964</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v>
      </c>
      <c r="D78" s="2">
        <f>'PR-RAS'!E82</f>
        <v>0.11</v>
      </c>
      <c r="E78" s="2">
        <v>0</v>
      </c>
      <c r="F78" s="2">
        <v>0</v>
      </c>
      <c r="G78" s="3">
        <f t="shared" si="0"/>
        <v>2.4639999999999999E-2</v>
      </c>
      <c r="H78" s="3">
        <f t="shared" si="1"/>
        <v>0.21000000000000002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0.11</v>
      </c>
      <c r="E79" s="2">
        <v>0</v>
      </c>
      <c r="F79" s="2">
        <v>0</v>
      </c>
      <c r="G79" s="3">
        <f t="shared" si="0"/>
        <v>2.496E-2</v>
      </c>
      <c r="H79" s="3">
        <f t="shared" si="1"/>
        <v>0.21000000000000002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0.11</v>
      </c>
      <c r="E81" s="2">
        <v>0</v>
      </c>
      <c r="F81" s="2">
        <v>0</v>
      </c>
      <c r="G81" s="3">
        <f t="shared" si="0"/>
        <v>2.5600000000000001E-2</v>
      </c>
      <c r="H81" s="3">
        <f t="shared" si="1"/>
        <v>0.21000000000000002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10524.42</v>
      </c>
      <c r="D121" s="2">
        <f>'PR-RAS'!E125</f>
        <v>10035.35</v>
      </c>
      <c r="E121" s="2">
        <v>0</v>
      </c>
      <c r="F121" s="2">
        <v>0</v>
      </c>
      <c r="G121" s="3">
        <f t="shared" si="0"/>
        <v>3671.4144000000001</v>
      </c>
      <c r="H121" s="3">
        <f t="shared" si="1"/>
        <v>0.77000000000043656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7076.87</v>
      </c>
      <c r="D122" s="2">
        <f>'PR-RAS'!E126</f>
        <v>6785.28</v>
      </c>
      <c r="E122" s="2">
        <v>0</v>
      </c>
      <c r="F122" s="2">
        <v>0</v>
      </c>
      <c r="G122" s="3">
        <f t="shared" si="0"/>
        <v>2498.3390300000001</v>
      </c>
      <c r="H122" s="3">
        <f t="shared" si="1"/>
        <v>0.40999999999985448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883.79</v>
      </c>
      <c r="D123" s="2">
        <f>'PR-RAS'!E127</f>
        <v>592.20000000000005</v>
      </c>
      <c r="E123" s="2">
        <v>0</v>
      </c>
      <c r="F123" s="2">
        <v>0</v>
      </c>
      <c r="G123" s="3">
        <f t="shared" si="0"/>
        <v>252.31917999999999</v>
      </c>
      <c r="H123" s="3">
        <f t="shared" si="1"/>
        <v>0.41000000000008185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6193.08</v>
      </c>
      <c r="D124" s="2">
        <f>'PR-RAS'!E128</f>
        <v>6193.08</v>
      </c>
      <c r="E124" s="2">
        <v>0</v>
      </c>
      <c r="F124" s="2">
        <v>0</v>
      </c>
      <c r="G124" s="3">
        <f t="shared" si="0"/>
        <v>2285.2465199999997</v>
      </c>
      <c r="H124" s="3">
        <f t="shared" si="1"/>
        <v>0.15999999999985448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3447.55</v>
      </c>
      <c r="D125" s="2">
        <f>'PR-RAS'!E129</f>
        <v>3250.07</v>
      </c>
      <c r="E125" s="2">
        <v>0</v>
      </c>
      <c r="F125" s="2">
        <v>0</v>
      </c>
      <c r="G125" s="3">
        <f t="shared" si="0"/>
        <v>1233.5135600000001</v>
      </c>
      <c r="H125" s="3">
        <f t="shared" si="1"/>
        <v>0.51999999999998181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1495</v>
      </c>
      <c r="D126" s="2">
        <f>'PR-RAS'!E130</f>
        <v>3250.07</v>
      </c>
      <c r="E126" s="2">
        <v>0</v>
      </c>
      <c r="F126" s="2">
        <v>0</v>
      </c>
      <c r="G126" s="3">
        <f t="shared" si="0"/>
        <v>999.39250000000004</v>
      </c>
      <c r="H126" s="3">
        <f t="shared" si="1"/>
        <v>7.0000000000163709E-2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1952.55</v>
      </c>
      <c r="D127" s="2">
        <f>'PR-RAS'!E131</f>
        <v>0</v>
      </c>
      <c r="E127" s="2">
        <v>0</v>
      </c>
      <c r="F127" s="2">
        <v>0</v>
      </c>
      <c r="G127" s="3">
        <f t="shared" si="0"/>
        <v>246.0213</v>
      </c>
      <c r="H127" s="3">
        <f t="shared" si="1"/>
        <v>0.45000000000004547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357995.36</v>
      </c>
      <c r="D130" s="2">
        <f>'PR-RAS'!E134</f>
        <v>397580.99</v>
      </c>
      <c r="E130" s="2">
        <v>0</v>
      </c>
      <c r="F130" s="2">
        <v>0</v>
      </c>
      <c r="G130" s="3">
        <f t="shared" si="0"/>
        <v>148757.29685999997</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357995.36</v>
      </c>
      <c r="D131" s="2">
        <f>'PR-RAS'!E135</f>
        <v>397580.99</v>
      </c>
      <c r="E131" s="2">
        <v>0</v>
      </c>
      <c r="F131" s="2">
        <v>0</v>
      </c>
      <c r="G131" s="3">
        <f t="shared" si="0"/>
        <v>149910.45419999998</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357526.88</v>
      </c>
      <c r="D132" s="2">
        <f>'PR-RAS'!E136</f>
        <v>362364.24</v>
      </c>
      <c r="E132" s="2">
        <v>0</v>
      </c>
      <c r="F132" s="2">
        <v>0</v>
      </c>
      <c r="G132" s="3">
        <f t="shared" si="0"/>
        <v>141775.45215999999</v>
      </c>
      <c r="H132" s="3">
        <f t="shared" si="1"/>
        <v>0.35999999998603016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468.48</v>
      </c>
      <c r="D133" s="2">
        <f>'PR-RAS'!E137</f>
        <v>35216.75</v>
      </c>
      <c r="E133" s="2">
        <v>0</v>
      </c>
      <c r="F133" s="2">
        <v>0</v>
      </c>
      <c r="G133" s="3">
        <f t="shared" si="0"/>
        <v>9359.0613599999997</v>
      </c>
      <c r="H133" s="3">
        <f t="shared" si="1"/>
        <v>0.73000000000001819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3320909.0399999991</v>
      </c>
      <c r="D148" s="2">
        <f>'PR-RAS'!E152</f>
        <v>3773875.26</v>
      </c>
      <c r="E148" s="2">
        <v>0</v>
      </c>
      <c r="F148" s="2">
        <v>0</v>
      </c>
      <c r="G148" s="3">
        <f t="shared" si="0"/>
        <v>1597692.9553199997</v>
      </c>
      <c r="H148" s="3">
        <f t="shared" si="1"/>
        <v>0.29999999888241291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2690015.6299999994</v>
      </c>
      <c r="D149" s="2">
        <f>'PR-RAS'!E153</f>
        <v>3157162.92</v>
      </c>
      <c r="E149" s="2">
        <v>0</v>
      </c>
      <c r="F149" s="2">
        <v>0</v>
      </c>
      <c r="G149" s="3">
        <f t="shared" si="0"/>
        <v>1332642.5375599999</v>
      </c>
      <c r="H149" s="3">
        <f t="shared" si="1"/>
        <v>0.4500000006519258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2225938.1399999997</v>
      </c>
      <c r="D150" s="2">
        <f>'PR-RAS'!E154</f>
        <v>2619630.85</v>
      </c>
      <c r="E150" s="2">
        <v>0</v>
      </c>
      <c r="F150" s="2">
        <v>0</v>
      </c>
      <c r="G150" s="3">
        <f t="shared" si="0"/>
        <v>1112314.7761599999</v>
      </c>
      <c r="H150" s="3">
        <f t="shared" si="1"/>
        <v>0.28999999957159162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2225212.86</v>
      </c>
      <c r="D151" s="2">
        <f>'PR-RAS'!E155</f>
        <v>2618263.7200000002</v>
      </c>
      <c r="E151" s="2">
        <v>0</v>
      </c>
      <c r="F151" s="2">
        <v>0</v>
      </c>
      <c r="G151" s="3">
        <f t="shared" si="0"/>
        <v>1119261.0450000002</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725.28</v>
      </c>
      <c r="D153" s="2">
        <f>'PR-RAS'!E157</f>
        <v>1367.13</v>
      </c>
      <c r="E153" s="2">
        <v>0</v>
      </c>
      <c r="F153" s="2">
        <v>0</v>
      </c>
      <c r="G153" s="3">
        <f t="shared" si="0"/>
        <v>525.85007999999993</v>
      </c>
      <c r="H153" s="3">
        <f t="shared" si="1"/>
        <v>0.41000000000008185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106066.9</v>
      </c>
      <c r="D155" s="2">
        <f>'PR-RAS'!E159</f>
        <v>115435.94</v>
      </c>
      <c r="E155" s="2">
        <v>0</v>
      </c>
      <c r="F155" s="2">
        <v>0</v>
      </c>
      <c r="G155" s="3">
        <f t="shared" si="0"/>
        <v>51888.572120000004</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358010.59</v>
      </c>
      <c r="D156" s="2">
        <f>'PR-RAS'!E160</f>
        <v>422096.13</v>
      </c>
      <c r="E156" s="2">
        <v>0</v>
      </c>
      <c r="F156" s="2">
        <v>0</v>
      </c>
      <c r="G156" s="3">
        <f t="shared" si="0"/>
        <v>186341.44175000003</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358001.94</v>
      </c>
      <c r="D158" s="2">
        <f>'PR-RAS'!E162</f>
        <v>422096.13</v>
      </c>
      <c r="E158" s="2">
        <v>0</v>
      </c>
      <c r="F158" s="2">
        <v>0</v>
      </c>
      <c r="G158" s="3">
        <f t="shared" si="0"/>
        <v>188744.48939999999</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8.65</v>
      </c>
      <c r="D159" s="2">
        <f>'PR-RAS'!E163</f>
        <v>0</v>
      </c>
      <c r="E159" s="2">
        <v>0</v>
      </c>
      <c r="F159" s="2">
        <v>0</v>
      </c>
      <c r="G159" s="3">
        <f t="shared" si="0"/>
        <v>1.3667</v>
      </c>
      <c r="H159" s="3">
        <f t="shared" si="1"/>
        <v>0.34999999999999964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571200.96</v>
      </c>
      <c r="D160" s="2">
        <f>'PR-RAS'!E164</f>
        <v>539499.29</v>
      </c>
      <c r="E160" s="2">
        <v>0</v>
      </c>
      <c r="F160" s="2">
        <v>0</v>
      </c>
      <c r="G160" s="3">
        <f t="shared" si="0"/>
        <v>262381.72686</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98506.150000000009</v>
      </c>
      <c r="D161" s="2">
        <f>'PR-RAS'!E165</f>
        <v>109950.27</v>
      </c>
      <c r="E161" s="2">
        <v>0</v>
      </c>
      <c r="F161" s="2">
        <v>0</v>
      </c>
      <c r="G161" s="3">
        <f t="shared" si="0"/>
        <v>50945.070400000004</v>
      </c>
      <c r="H161" s="3">
        <f t="shared" si="1"/>
        <v>0.42000000001280569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6182</v>
      </c>
      <c r="D162" s="2">
        <f>'PR-RAS'!E166</f>
        <v>6134.7</v>
      </c>
      <c r="E162" s="2">
        <v>0</v>
      </c>
      <c r="F162" s="2">
        <v>0</v>
      </c>
      <c r="G162" s="3">
        <f t="shared" si="0"/>
        <v>2970.6754000000005</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90674.85</v>
      </c>
      <c r="D163" s="2">
        <f>'PR-RAS'!E167</f>
        <v>102981.82</v>
      </c>
      <c r="E163" s="2">
        <v>0</v>
      </c>
      <c r="F163" s="2">
        <v>0</v>
      </c>
      <c r="G163" s="3">
        <f t="shared" si="0"/>
        <v>48055.435380000003</v>
      </c>
      <c r="H163" s="3">
        <f t="shared" si="1"/>
        <v>0.32999999998719431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1649.3</v>
      </c>
      <c r="D164" s="2">
        <f>'PR-RAS'!E168</f>
        <v>833.75</v>
      </c>
      <c r="E164" s="2">
        <v>0</v>
      </c>
      <c r="F164" s="2">
        <v>0</v>
      </c>
      <c r="G164" s="3">
        <f t="shared" si="0"/>
        <v>540.63840000000005</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232455.77</v>
      </c>
      <c r="D166" s="2">
        <f>'PR-RAS'!E170</f>
        <v>253045.83</v>
      </c>
      <c r="E166" s="2">
        <v>0</v>
      </c>
      <c r="F166" s="2">
        <v>0</v>
      </c>
      <c r="G166" s="3">
        <f t="shared" si="0"/>
        <v>121860.32595</v>
      </c>
      <c r="H166" s="3">
        <f t="shared" si="1"/>
        <v>0.40000000002328306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27021.43</v>
      </c>
      <c r="D167" s="2">
        <f>'PR-RAS'!E171</f>
        <v>35062.28</v>
      </c>
      <c r="E167" s="2">
        <v>0</v>
      </c>
      <c r="F167" s="2">
        <v>0</v>
      </c>
      <c r="G167" s="3">
        <f t="shared" si="0"/>
        <v>16126.234339999999</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137345.29999999999</v>
      </c>
      <c r="D168" s="2">
        <f>'PR-RAS'!E172</f>
        <v>140284.37</v>
      </c>
      <c r="E168" s="2">
        <v>0</v>
      </c>
      <c r="F168" s="2">
        <v>0</v>
      </c>
      <c r="G168" s="3">
        <f t="shared" si="0"/>
        <v>69791.644679999998</v>
      </c>
      <c r="H168" s="3">
        <f t="shared" si="1"/>
        <v>0.66999999998370185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55333.1</v>
      </c>
      <c r="D169" s="2">
        <f>'PR-RAS'!E173</f>
        <v>58785.7</v>
      </c>
      <c r="E169" s="2">
        <v>0</v>
      </c>
      <c r="F169" s="2">
        <v>0</v>
      </c>
      <c r="G169" s="3">
        <f t="shared" si="0"/>
        <v>29047.956000000002</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9849.5499999999993</v>
      </c>
      <c r="D170" s="2">
        <f>'PR-RAS'!E174</f>
        <v>12700.03</v>
      </c>
      <c r="E170" s="2">
        <v>0</v>
      </c>
      <c r="F170" s="2">
        <v>0</v>
      </c>
      <c r="G170" s="3">
        <f t="shared" si="0"/>
        <v>5957.1840900000007</v>
      </c>
      <c r="H170" s="3">
        <f t="shared" si="1"/>
        <v>0.48000000000138243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2906.39</v>
      </c>
      <c r="D171" s="2">
        <f>'PR-RAS'!E175</f>
        <v>6213.45</v>
      </c>
      <c r="E171" s="2">
        <v>0</v>
      </c>
      <c r="F171" s="2">
        <v>0</v>
      </c>
      <c r="G171" s="3">
        <f t="shared" si="0"/>
        <v>2606.6592999999998</v>
      </c>
      <c r="H171" s="3">
        <f t="shared" si="1"/>
        <v>0.83999999999969077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235905.69999999998</v>
      </c>
      <c r="D174" s="2">
        <f>'PR-RAS'!E178</f>
        <v>173466.99000000005</v>
      </c>
      <c r="E174" s="2">
        <v>0</v>
      </c>
      <c r="F174" s="2">
        <v>0</v>
      </c>
      <c r="G174" s="3">
        <f t="shared" si="0"/>
        <v>100831.26464000001</v>
      </c>
      <c r="H174" s="3">
        <f t="shared" si="1"/>
        <v>0.30999999996856786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117284.48</v>
      </c>
      <c r="D175" s="2">
        <f>'PR-RAS'!E179</f>
        <v>114632.64</v>
      </c>
      <c r="E175" s="2">
        <v>0</v>
      </c>
      <c r="F175" s="2">
        <v>0</v>
      </c>
      <c r="G175" s="3">
        <f t="shared" si="0"/>
        <v>60299.658239999997</v>
      </c>
      <c r="H175" s="3">
        <f t="shared" si="1"/>
        <v>0.83999999999650754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65875.67</v>
      </c>
      <c r="D176" s="2">
        <f>'PR-RAS'!E180</f>
        <v>31471.93</v>
      </c>
      <c r="E176" s="2">
        <v>0</v>
      </c>
      <c r="F176" s="2">
        <v>0</v>
      </c>
      <c r="G176" s="3">
        <f t="shared" si="0"/>
        <v>22543.417749999997</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978.85</v>
      </c>
      <c r="D177" s="2">
        <f>'PR-RAS'!E181</f>
        <v>1038.8499999999999</v>
      </c>
      <c r="E177" s="2">
        <v>0</v>
      </c>
      <c r="F177" s="2">
        <v>0</v>
      </c>
      <c r="G177" s="3">
        <f t="shared" si="0"/>
        <v>537.95279999999991</v>
      </c>
      <c r="H177" s="3">
        <f t="shared" si="1"/>
        <v>0.30000000000006821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18525.71</v>
      </c>
      <c r="D178" s="2">
        <f>'PR-RAS'!E182</f>
        <v>21072.42</v>
      </c>
      <c r="E178" s="2">
        <v>0</v>
      </c>
      <c r="F178" s="2">
        <v>0</v>
      </c>
      <c r="G178" s="3">
        <f t="shared" si="0"/>
        <v>10738.687349999998</v>
      </c>
      <c r="H178" s="3">
        <f t="shared" si="1"/>
        <v>0.70999999999912689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300</v>
      </c>
      <c r="D179" s="2">
        <f>'PR-RAS'!E183</f>
        <v>293.67</v>
      </c>
      <c r="E179" s="2">
        <v>0</v>
      </c>
      <c r="F179" s="2">
        <v>0</v>
      </c>
      <c r="G179" s="3">
        <f t="shared" si="0"/>
        <v>157.94651999999999</v>
      </c>
      <c r="H179" s="3">
        <f t="shared" si="1"/>
        <v>0.32999999999998408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2369.91</v>
      </c>
      <c r="D180" s="2">
        <f>'PR-RAS'!E184</f>
        <v>150</v>
      </c>
      <c r="E180" s="2">
        <v>0</v>
      </c>
      <c r="F180" s="2">
        <v>0</v>
      </c>
      <c r="G180" s="3">
        <f t="shared" si="0"/>
        <v>477.91388999999998</v>
      </c>
      <c r="H180" s="3">
        <f t="shared" si="1"/>
        <v>9.0000000000145519E-2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28433.27</v>
      </c>
      <c r="D181" s="2">
        <f>'PR-RAS'!E185</f>
        <v>2474.91</v>
      </c>
      <c r="E181" s="2">
        <v>0</v>
      </c>
      <c r="F181" s="2">
        <v>0</v>
      </c>
      <c r="G181" s="3">
        <f t="shared" si="0"/>
        <v>6008.9561999999987</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1392.76</v>
      </c>
      <c r="D182" s="2">
        <f>'PR-RAS'!E186</f>
        <v>1787.76</v>
      </c>
      <c r="E182" s="2">
        <v>0</v>
      </c>
      <c r="F182" s="2">
        <v>0</v>
      </c>
      <c r="G182" s="3">
        <f t="shared" si="0"/>
        <v>899.25867999999991</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745.05</v>
      </c>
      <c r="D183" s="2">
        <f>'PR-RAS'!E187</f>
        <v>544.80999999999995</v>
      </c>
      <c r="E183" s="2">
        <v>0</v>
      </c>
      <c r="F183" s="2">
        <v>0</v>
      </c>
      <c r="G183" s="3">
        <f t="shared" si="0"/>
        <v>333.90993999999995</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4333.34</v>
      </c>
      <c r="D190" s="2">
        <f>'PR-RAS'!E194</f>
        <v>3036.2</v>
      </c>
      <c r="E190" s="2">
        <v>0</v>
      </c>
      <c r="F190" s="2">
        <v>0</v>
      </c>
      <c r="G190" s="3">
        <f t="shared" si="0"/>
        <v>1966.6848600000001</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140</v>
      </c>
      <c r="E191" s="2">
        <v>0</v>
      </c>
      <c r="F191" s="2">
        <v>0</v>
      </c>
      <c r="G191" s="3">
        <f t="shared" si="0"/>
        <v>72.2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53.38</v>
      </c>
      <c r="D192" s="2">
        <f>'PR-RAS'!E196</f>
        <v>0</v>
      </c>
      <c r="E192" s="2">
        <v>0</v>
      </c>
      <c r="F192" s="2">
        <v>0</v>
      </c>
      <c r="G192" s="3">
        <f t="shared" si="0"/>
        <v>10.195580000000001</v>
      </c>
      <c r="H192" s="3">
        <f t="shared" si="1"/>
        <v>0.38000000000000256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1543.17</v>
      </c>
      <c r="D193" s="2">
        <f>'PR-RAS'!E197</f>
        <v>1125.5999999999999</v>
      </c>
      <c r="E193" s="2">
        <v>0</v>
      </c>
      <c r="F193" s="2">
        <v>0</v>
      </c>
      <c r="G193" s="3">
        <f t="shared" si="0"/>
        <v>728.51904000000002</v>
      </c>
      <c r="H193" s="3">
        <f t="shared" si="1"/>
        <v>0.57000000000016371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997.73</v>
      </c>
      <c r="D195" s="2">
        <f>'PR-RAS'!E199</f>
        <v>744.86</v>
      </c>
      <c r="E195" s="2">
        <v>0</v>
      </c>
      <c r="F195" s="2">
        <v>0</v>
      </c>
      <c r="G195" s="3">
        <f t="shared" si="0"/>
        <v>482.56529999999998</v>
      </c>
      <c r="H195" s="3">
        <f t="shared" si="1"/>
        <v>0.40999999999996817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621.87</v>
      </c>
      <c r="D196" s="2">
        <f>'PR-RAS'!E200</f>
        <v>0</v>
      </c>
      <c r="E196" s="2">
        <v>0</v>
      </c>
      <c r="F196" s="2">
        <v>0</v>
      </c>
      <c r="G196" s="3">
        <f t="shared" si="0"/>
        <v>121.26465</v>
      </c>
      <c r="H196" s="3">
        <f t="shared" si="1"/>
        <v>0.12999999999999545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829.1</v>
      </c>
      <c r="D197" s="2">
        <f>'PR-RAS'!E201</f>
        <v>805.74</v>
      </c>
      <c r="E197" s="2">
        <v>0</v>
      </c>
      <c r="F197" s="2">
        <v>0</v>
      </c>
      <c r="G197" s="3">
        <f t="shared" si="0"/>
        <v>478.35368</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942.75</v>
      </c>
      <c r="D198" s="2">
        <f>'PR-RAS'!E202</f>
        <v>707.12</v>
      </c>
      <c r="E198" s="2">
        <v>0</v>
      </c>
      <c r="F198" s="2">
        <v>0</v>
      </c>
      <c r="G198" s="3">
        <f t="shared" si="0"/>
        <v>464.32702999999998</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942.75</v>
      </c>
      <c r="D212" s="2">
        <f>'PR-RAS'!E216</f>
        <v>707.12</v>
      </c>
      <c r="E212" s="2">
        <v>0</v>
      </c>
      <c r="F212" s="2">
        <v>0</v>
      </c>
      <c r="G212" s="3">
        <f t="shared" si="0"/>
        <v>497.32488999999993</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669.18</v>
      </c>
      <c r="D213" s="2">
        <f>'PR-RAS'!E217</f>
        <v>702.86</v>
      </c>
      <c r="E213" s="2">
        <v>0</v>
      </c>
      <c r="F213" s="2">
        <v>0</v>
      </c>
      <c r="G213" s="3">
        <f t="shared" si="0"/>
        <v>439.87880000000001</v>
      </c>
      <c r="H213" s="3">
        <f t="shared" si="1"/>
        <v>0.31999999999993634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273.57</v>
      </c>
      <c r="D215" s="2">
        <f>'PR-RAS'!E219</f>
        <v>4.26</v>
      </c>
      <c r="E215" s="2">
        <v>0</v>
      </c>
      <c r="F215" s="2">
        <v>0</v>
      </c>
      <c r="G215" s="3">
        <f t="shared" si="0"/>
        <v>60.367259999999995</v>
      </c>
      <c r="H215" s="3">
        <f t="shared" si="1"/>
        <v>0.69000000000000661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57391.53</v>
      </c>
      <c r="D258" s="2">
        <f>'PR-RAS'!E262</f>
        <v>75103.03</v>
      </c>
      <c r="E258" s="2">
        <v>0</v>
      </c>
      <c r="F258" s="2">
        <v>0</v>
      </c>
      <c r="G258" s="3">
        <f t="shared" si="0"/>
        <v>53352.580630000004</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57391.53</v>
      </c>
      <c r="D265" s="2">
        <f>'PR-RAS'!E269</f>
        <v>75103.03</v>
      </c>
      <c r="E265" s="2">
        <v>0</v>
      </c>
      <c r="F265" s="2">
        <v>0</v>
      </c>
      <c r="G265" s="3">
        <f t="shared" si="0"/>
        <v>54805.763760000002</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2250</v>
      </c>
      <c r="E266" s="2">
        <v>0</v>
      </c>
      <c r="F266" s="2">
        <v>0</v>
      </c>
      <c r="G266" s="3">
        <f t="shared" si="0"/>
        <v>1192.5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57391.53</v>
      </c>
      <c r="D267" s="2">
        <f>'PR-RAS'!E271</f>
        <v>72853.03</v>
      </c>
      <c r="E267" s="2">
        <v>0</v>
      </c>
      <c r="F267" s="2">
        <v>0</v>
      </c>
      <c r="G267" s="3">
        <f t="shared" si="0"/>
        <v>54023.958940000004</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1358.17</v>
      </c>
      <c r="D269" s="2">
        <f>'PR-RAS'!E273</f>
        <v>1402.9</v>
      </c>
      <c r="E269" s="2">
        <v>0</v>
      </c>
      <c r="F269" s="2">
        <v>0</v>
      </c>
      <c r="G269" s="3">
        <f t="shared" si="0"/>
        <v>1115.9439600000001</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1358.17</v>
      </c>
      <c r="D270" s="2">
        <f>'PR-RAS'!E274</f>
        <v>1402.9</v>
      </c>
      <c r="E270" s="2">
        <v>0</v>
      </c>
      <c r="F270" s="2">
        <v>0</v>
      </c>
      <c r="G270" s="3">
        <f t="shared" si="0"/>
        <v>1120.1079300000001</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1358.17</v>
      </c>
      <c r="D272" s="2">
        <f>'PR-RAS'!E276</f>
        <v>1402.9</v>
      </c>
      <c r="E272" s="2">
        <v>0</v>
      </c>
      <c r="F272" s="2">
        <v>0</v>
      </c>
      <c r="G272" s="3">
        <f t="shared" si="0"/>
        <v>1128.4358700000003</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3320909.0399999991</v>
      </c>
      <c r="D295" s="2">
        <f>'PR-RAS'!E299</f>
        <v>3773875.26</v>
      </c>
      <c r="E295" s="2">
        <v>0</v>
      </c>
      <c r="F295" s="2">
        <v>0</v>
      </c>
      <c r="G295" s="3">
        <f t="shared" si="12"/>
        <v>3195385.9106399994</v>
      </c>
      <c r="H295" s="3">
        <f t="shared" si="13"/>
        <v>0.29999999888241291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36201.160000000615</v>
      </c>
      <c r="D296" s="2">
        <f>'PR-RAS'!E300</f>
        <v>0</v>
      </c>
      <c r="E296" s="2">
        <v>0</v>
      </c>
      <c r="F296" s="2">
        <v>0</v>
      </c>
      <c r="G296" s="3">
        <f t="shared" si="12"/>
        <v>10679.342200000181</v>
      </c>
      <c r="H296" s="3">
        <f t="shared" si="13"/>
        <v>0.1600000006146729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122030.91999999993</v>
      </c>
      <c r="E297" s="2">
        <v>0</v>
      </c>
      <c r="F297" s="2">
        <v>0</v>
      </c>
      <c r="G297" s="3">
        <f t="shared" si="12"/>
        <v>72242.304639999958</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74499.3</v>
      </c>
      <c r="D299" s="2">
        <f>'PR-RAS'!E303</f>
        <v>96039.57</v>
      </c>
      <c r="E299" s="2">
        <v>0</v>
      </c>
      <c r="F299" s="2">
        <v>0</v>
      </c>
      <c r="G299" s="3">
        <f t="shared" si="12"/>
        <v>79440.375119999997</v>
      </c>
      <c r="H299" s="3">
        <f t="shared" si="13"/>
        <v>0.72999999999592546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516.09</v>
      </c>
      <c r="D300" s="2">
        <f>'PR-RAS'!E304</f>
        <v>331818.39</v>
      </c>
      <c r="E300" s="2">
        <v>0</v>
      </c>
      <c r="F300" s="2">
        <v>0</v>
      </c>
      <c r="G300" s="3">
        <f t="shared" si="12"/>
        <v>198581.70812999998</v>
      </c>
      <c r="H300" s="3">
        <f t="shared" si="13"/>
        <v>0.48000000001400167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516.09</v>
      </c>
      <c r="D301" s="2">
        <f>'PR-RAS'!E305</f>
        <v>516.09</v>
      </c>
      <c r="E301" s="2">
        <v>0</v>
      </c>
      <c r="F301" s="2">
        <v>0</v>
      </c>
      <c r="G301" s="3">
        <f t="shared" si="12"/>
        <v>464.48099999999999</v>
      </c>
      <c r="H301" s="3">
        <f t="shared" si="13"/>
        <v>0.18000000000006366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60983.020000000004</v>
      </c>
      <c r="D355" s="2">
        <f>'PR-RAS'!E360</f>
        <v>84171.87</v>
      </c>
      <c r="E355" s="2">
        <v>0</v>
      </c>
      <c r="F355" s="2">
        <v>0</v>
      </c>
      <c r="G355" s="3">
        <f t="shared" si="12"/>
        <v>81181.673039999994</v>
      </c>
      <c r="H355" s="3">
        <f t="shared" si="13"/>
        <v>0.15000000000873115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60983.020000000004</v>
      </c>
      <c r="D368" s="2">
        <f>'PR-RAS'!E373</f>
        <v>84171.87</v>
      </c>
      <c r="E368" s="2">
        <v>0</v>
      </c>
      <c r="F368" s="2">
        <v>0</v>
      </c>
      <c r="G368" s="3">
        <f t="shared" si="12"/>
        <v>84162.920920000004</v>
      </c>
      <c r="H368" s="3">
        <f t="shared" si="13"/>
        <v>0.15000000000873115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24734.23</v>
      </c>
      <c r="D374" s="2">
        <f>'PR-RAS'!E379</f>
        <v>37264.559999999998</v>
      </c>
      <c r="E374" s="2">
        <v>0</v>
      </c>
      <c r="F374" s="2">
        <v>0</v>
      </c>
      <c r="G374" s="3">
        <f t="shared" si="12"/>
        <v>37025.229549999996</v>
      </c>
      <c r="H374" s="3">
        <f t="shared" si="13"/>
        <v>0.67000000000189175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15451.45</v>
      </c>
      <c r="D375" s="2">
        <f>'PR-RAS'!E380</f>
        <v>32183.31</v>
      </c>
      <c r="E375" s="2">
        <v>0</v>
      </c>
      <c r="F375" s="2">
        <v>0</v>
      </c>
      <c r="G375" s="3">
        <f t="shared" si="12"/>
        <v>29851.958180000001</v>
      </c>
      <c r="H375" s="3">
        <f t="shared" si="13"/>
        <v>0.76000000000203727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847.8</v>
      </c>
      <c r="D377" s="2">
        <f>'PR-RAS'!E382</f>
        <v>1872.5</v>
      </c>
      <c r="E377" s="2">
        <v>0</v>
      </c>
      <c r="F377" s="2">
        <v>0</v>
      </c>
      <c r="G377" s="3">
        <f t="shared" si="12"/>
        <v>1726.8928000000001</v>
      </c>
      <c r="H377" s="3">
        <f t="shared" si="13"/>
        <v>0.70000000000004547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872.48</v>
      </c>
      <c r="D379" s="2">
        <f>'PR-RAS'!E384</f>
        <v>0</v>
      </c>
      <c r="E379" s="2">
        <v>0</v>
      </c>
      <c r="F379" s="2">
        <v>0</v>
      </c>
      <c r="G379" s="3">
        <f t="shared" si="12"/>
        <v>329.79743999999999</v>
      </c>
      <c r="H379" s="3">
        <f t="shared" si="13"/>
        <v>0.48000000000001819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7562.5</v>
      </c>
      <c r="D381" s="2">
        <f>'PR-RAS'!E386</f>
        <v>3208.75</v>
      </c>
      <c r="E381" s="2">
        <v>0</v>
      </c>
      <c r="F381" s="2">
        <v>0</v>
      </c>
      <c r="G381" s="3">
        <f t="shared" si="12"/>
        <v>5312.4</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36248.79</v>
      </c>
      <c r="D388" s="2">
        <f>'PR-RAS'!E393</f>
        <v>46907.31</v>
      </c>
      <c r="E388" s="2">
        <v>0</v>
      </c>
      <c r="F388" s="2">
        <v>0</v>
      </c>
      <c r="G388" s="3">
        <f t="shared" si="12"/>
        <v>50334.539670000006</v>
      </c>
      <c r="H388" s="3">
        <f t="shared" si="13"/>
        <v>0.51999999999679858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36248.79</v>
      </c>
      <c r="D389" s="2">
        <f>'PR-RAS'!E394</f>
        <v>46907.31</v>
      </c>
      <c r="E389" s="2">
        <v>0</v>
      </c>
      <c r="F389" s="2">
        <v>0</v>
      </c>
      <c r="G389" s="3">
        <f t="shared" si="12"/>
        <v>50464.603080000001</v>
      </c>
      <c r="H389" s="3">
        <f t="shared" si="13"/>
        <v>0.51999999999679858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60983.020000000004</v>
      </c>
      <c r="D413" s="2">
        <f>'PR-RAS'!E418</f>
        <v>84171.87</v>
      </c>
      <c r="E413" s="2">
        <v>0</v>
      </c>
      <c r="F413" s="2">
        <v>0</v>
      </c>
      <c r="G413" s="3">
        <f t="shared" si="12"/>
        <v>94482.625119999997</v>
      </c>
      <c r="H413" s="3">
        <f t="shared" si="13"/>
        <v>0.15000000000873115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38020.35</v>
      </c>
      <c r="D415" s="2">
        <f>'PR-RAS'!E420</f>
        <v>44661.34</v>
      </c>
      <c r="E415" s="2">
        <v>0</v>
      </c>
      <c r="F415" s="2">
        <v>0</v>
      </c>
      <c r="G415" s="3">
        <f t="shared" si="12"/>
        <v>52720.01442</v>
      </c>
      <c r="H415" s="3">
        <f t="shared" si="13"/>
        <v>0.68999999999505235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3357110.1999999997</v>
      </c>
      <c r="D417" s="2">
        <f>'PR-RAS'!E422</f>
        <v>3651844.34</v>
      </c>
      <c r="E417" s="2">
        <v>0</v>
      </c>
      <c r="F417" s="2">
        <v>0</v>
      </c>
      <c r="G417" s="3">
        <f t="shared" si="12"/>
        <v>4434892.3340799995</v>
      </c>
      <c r="H417" s="3">
        <f t="shared" si="13"/>
        <v>0.53999999957159162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3381892.0599999991</v>
      </c>
      <c r="D418" s="2">
        <f>'PR-RAS'!E423</f>
        <v>3858047.13</v>
      </c>
      <c r="E418" s="2">
        <v>0</v>
      </c>
      <c r="F418" s="2">
        <v>0</v>
      </c>
      <c r="G418" s="3">
        <f t="shared" si="12"/>
        <v>4627860.2954399996</v>
      </c>
      <c r="H418" s="3">
        <f t="shared" si="13"/>
        <v>0.18999999901279807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24781.859999999404</v>
      </c>
      <c r="D420" s="2">
        <f>'PR-RAS'!E425</f>
        <v>206202.79000000004</v>
      </c>
      <c r="E420" s="2">
        <v>0</v>
      </c>
      <c r="F420" s="2">
        <v>0</v>
      </c>
      <c r="G420" s="3">
        <f t="shared" si="12"/>
        <v>183181.53735999978</v>
      </c>
      <c r="H420" s="3">
        <f t="shared" si="13"/>
        <v>0.35000000055879354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112519.65</v>
      </c>
      <c r="D422" s="2">
        <f>'PR-RAS'!E427</f>
        <v>140700.91</v>
      </c>
      <c r="E422" s="2">
        <v>0</v>
      </c>
      <c r="F422" s="2">
        <v>0</v>
      </c>
      <c r="G422" s="3">
        <f t="shared" si="12"/>
        <v>165840.93886999998</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516.09</v>
      </c>
      <c r="D423" s="2">
        <f>'PR-RAS'!E428</f>
        <v>331818.39</v>
      </c>
      <c r="E423" s="2">
        <v>0</v>
      </c>
      <c r="F423" s="2">
        <v>0</v>
      </c>
      <c r="G423" s="3">
        <f t="shared" si="12"/>
        <v>280272.51114000002</v>
      </c>
      <c r="H423" s="3">
        <f t="shared" si="13"/>
        <v>0.48000000001400167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3357110.1999999997</v>
      </c>
      <c r="D637" s="2">
        <f>'PR-RAS'!E643</f>
        <v>3651844.34</v>
      </c>
      <c r="E637" s="2">
        <v>0</v>
      </c>
      <c r="F637" s="2">
        <v>0</v>
      </c>
      <c r="G637" s="3">
        <f t="shared" si="14"/>
        <v>6780268.0876799999</v>
      </c>
      <c r="H637" s="3">
        <f t="shared" si="15"/>
        <v>0.53999999957159162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3381892.0599999991</v>
      </c>
      <c r="D638" s="2">
        <f>'PR-RAS'!E644</f>
        <v>3858047.13</v>
      </c>
      <c r="E638" s="2">
        <v>0</v>
      </c>
      <c r="F638" s="2">
        <v>0</v>
      </c>
      <c r="G638" s="3">
        <f t="shared" si="14"/>
        <v>7069417.2858399991</v>
      </c>
      <c r="H638" s="3">
        <f t="shared" si="15"/>
        <v>0.18999999901279807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24781.859999999404</v>
      </c>
      <c r="D640" s="2">
        <f>'PR-RAS'!E646</f>
        <v>206202.79000000004</v>
      </c>
      <c r="E640" s="2">
        <v>0</v>
      </c>
      <c r="F640" s="2">
        <v>0</v>
      </c>
      <c r="G640" s="3">
        <f t="shared" si="14"/>
        <v>279362.77415999968</v>
      </c>
      <c r="H640" s="3">
        <f t="shared" si="15"/>
        <v>0.35000000055879354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112519.65</v>
      </c>
      <c r="D642" s="2">
        <f>'PR-RAS'!E648</f>
        <v>140700.91</v>
      </c>
      <c r="E642" s="2">
        <v>0</v>
      </c>
      <c r="F642" s="2">
        <v>0</v>
      </c>
      <c r="G642" s="3">
        <f t="shared" si="14"/>
        <v>252503.66227</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137301.5099999994</v>
      </c>
      <c r="D644" s="2">
        <f>'PR-RAS'!E650</f>
        <v>346903.70000000007</v>
      </c>
      <c r="E644" s="2">
        <v>0</v>
      </c>
      <c r="F644" s="2">
        <v>0</v>
      </c>
      <c r="G644" s="3">
        <f t="shared" si="14"/>
        <v>534403.02912999969</v>
      </c>
      <c r="H644" s="3">
        <f t="shared" si="15"/>
        <v>0.79000000053201802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224191.59</v>
      </c>
      <c r="D645" s="2">
        <f>'PR-RAS'!E651</f>
        <v>0</v>
      </c>
      <c r="E645" s="2">
        <v>0</v>
      </c>
      <c r="F645" s="2">
        <v>0</v>
      </c>
      <c r="G645" s="3">
        <f t="shared" si="14"/>
        <v>144379.38396000001</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4793.43</v>
      </c>
      <c r="D646" s="2">
        <f>'PR-RAS'!E653</f>
        <v>9423.83</v>
      </c>
      <c r="E646" s="2">
        <v>0</v>
      </c>
      <c r="F646" s="2">
        <v>0</v>
      </c>
      <c r="G646" s="3">
        <f t="shared" si="14"/>
        <v>15248.503050000001</v>
      </c>
      <c r="H646" s="3">
        <f t="shared" si="15"/>
        <v>0.6000000000003638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653016.9</v>
      </c>
      <c r="D647" s="2">
        <f>'PR-RAS'!E654</f>
        <v>708206.45</v>
      </c>
      <c r="E647" s="2">
        <v>0</v>
      </c>
      <c r="F647" s="2">
        <v>0</v>
      </c>
      <c r="G647" s="3">
        <f t="shared" si="14"/>
        <v>1336851.6507999999</v>
      </c>
      <c r="H647" s="3">
        <f t="shared" si="15"/>
        <v>0.54999999993015081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648386.5</v>
      </c>
      <c r="D648" s="2">
        <f>'PR-RAS'!E655</f>
        <v>710607.25</v>
      </c>
      <c r="E648" s="2">
        <v>0</v>
      </c>
      <c r="F648" s="2">
        <v>0</v>
      </c>
      <c r="G648" s="3">
        <f t="shared" si="14"/>
        <v>1339031.8470000001</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9423.8300000000745</v>
      </c>
      <c r="D649" s="2">
        <f>'PR-RAS'!E656</f>
        <v>7023.0299999999115</v>
      </c>
      <c r="E649" s="2">
        <v>0</v>
      </c>
      <c r="F649" s="2">
        <v>0</v>
      </c>
      <c r="G649" s="3">
        <f t="shared" si="14"/>
        <v>15208.488719999934</v>
      </c>
      <c r="H649" s="3">
        <f t="shared" si="15"/>
        <v>0.19999999983701855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118</v>
      </c>
      <c r="D651" s="2">
        <f>'PR-RAS'!E658</f>
        <v>118</v>
      </c>
      <c r="E651" s="2">
        <v>0</v>
      </c>
      <c r="F651" s="2">
        <v>0</v>
      </c>
      <c r="G651" s="3">
        <f t="shared" si="14"/>
        <v>230.1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101</v>
      </c>
      <c r="D653" s="2">
        <f>'PR-RAS'!E660</f>
        <v>101</v>
      </c>
      <c r="E653" s="2">
        <v>0</v>
      </c>
      <c r="F653" s="2">
        <v>0</v>
      </c>
      <c r="G653" s="3">
        <f t="shared" si="14"/>
        <v>197.55600000000001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2833605.55</v>
      </c>
      <c r="D676" s="2">
        <f>'PR-RAS'!E683</f>
        <v>3055014.58</v>
      </c>
      <c r="E676" s="2">
        <v>0</v>
      </c>
      <c r="F676" s="2">
        <v>0</v>
      </c>
      <c r="G676" s="3">
        <f t="shared" si="14"/>
        <v>6036953.429250001</v>
      </c>
      <c r="H676" s="3">
        <f t="shared" si="15"/>
        <v>0.87000000011175871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47776.94</v>
      </c>
      <c r="D677" s="2">
        <f>'PR-RAS'!E684</f>
        <v>85380.4</v>
      </c>
      <c r="E677" s="2">
        <v>0</v>
      </c>
      <c r="F677" s="2">
        <v>0</v>
      </c>
      <c r="G677" s="3">
        <f t="shared" si="14"/>
        <v>147731.51224000001</v>
      </c>
      <c r="H677" s="3">
        <f t="shared" si="15"/>
        <v>0.45999999999185093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37075.78</v>
      </c>
      <c r="D678" s="2">
        <f>'PR-RAS'!E685</f>
        <v>44827.76</v>
      </c>
      <c r="E678" s="2">
        <v>0</v>
      </c>
      <c r="F678" s="2">
        <v>0</v>
      </c>
      <c r="G678" s="3">
        <f t="shared" si="14"/>
        <v>85797.090100000001</v>
      </c>
      <c r="H678" s="3">
        <f t="shared" si="15"/>
        <v>0.45999999999912689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5035.2700000000004</v>
      </c>
      <c r="D679" s="2">
        <f>'PR-RAS'!E686</f>
        <v>6754.04</v>
      </c>
      <c r="E679" s="2">
        <v>0</v>
      </c>
      <c r="F679" s="2">
        <v>0</v>
      </c>
      <c r="G679" s="3">
        <f t="shared" si="14"/>
        <v>12572.391299999999</v>
      </c>
      <c r="H679" s="3">
        <f t="shared" si="15"/>
        <v>0.31000000000040018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6822.5</v>
      </c>
      <c r="D725" s="2">
        <f>'PR-RAS'!E732</f>
        <v>9289.7000000000007</v>
      </c>
      <c r="E725" s="2">
        <v>0</v>
      </c>
      <c r="F725" s="2">
        <v>0</v>
      </c>
      <c r="G725" s="3">
        <f t="shared" si="14"/>
        <v>18390.975600000002</v>
      </c>
      <c r="H725" s="3">
        <f t="shared" si="15"/>
        <v>0.7999999999992724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5647.06</v>
      </c>
      <c r="E726" s="2">
        <v>0</v>
      </c>
      <c r="F726" s="2">
        <v>0</v>
      </c>
      <c r="G726" s="3">
        <f t="shared" si="14"/>
        <v>10428.545</v>
      </c>
      <c r="H726" s="3">
        <f t="shared" si="15"/>
        <v>0.14000000000032742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90674.85</v>
      </c>
      <c r="D727" s="2">
        <f>'PR-RAS'!E734</f>
        <v>102981.82</v>
      </c>
      <c r="E727" s="2">
        <v>0</v>
      </c>
      <c r="F727" s="2">
        <v>0</v>
      </c>
      <c r="G727" s="3">
        <f t="shared" si="14"/>
        <v>215359.54373999999</v>
      </c>
      <c r="H727" s="3">
        <f t="shared" si="15"/>
        <v>0.32999999998719431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2350</v>
      </c>
      <c r="D729" s="2">
        <f>'PR-RAS'!E736</f>
        <v>150</v>
      </c>
      <c r="E729" s="2">
        <v>0</v>
      </c>
      <c r="F729" s="2">
        <v>0</v>
      </c>
      <c r="G729" s="3">
        <f t="shared" si="14"/>
        <v>1929.2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20868.77</v>
      </c>
      <c r="D731" s="2">
        <f>'PR-RAS'!E738</f>
        <v>1859.71</v>
      </c>
      <c r="E731" s="2">
        <v>0</v>
      </c>
      <c r="F731" s="2">
        <v>0</v>
      </c>
      <c r="G731" s="3">
        <f t="shared" si="14"/>
        <v>17949.378700000001</v>
      </c>
      <c r="H731" s="3">
        <f t="shared" si="15"/>
        <v>0.51999999999952706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582</v>
      </c>
      <c r="E737" s="2">
        <v>0</v>
      </c>
      <c r="F737" s="2">
        <v>0</v>
      </c>
      <c r="G737" s="3">
        <f t="shared" si="28"/>
        <v>856.70399999999995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2250</v>
      </c>
      <c r="E843" s="2">
        <v>0</v>
      </c>
      <c r="F843" s="2">
        <v>0</v>
      </c>
      <c r="G843" s="3">
        <f t="shared" si="34"/>
        <v>3789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8269.4</v>
      </c>
      <c r="E844" s="2">
        <v>0</v>
      </c>
      <c r="F844" s="2">
        <v>0</v>
      </c>
      <c r="G844" s="3">
        <f t="shared" si="34"/>
        <v>13942.2084</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57391.53</v>
      </c>
      <c r="D848" s="2">
        <f>'PR-RAS'!E855</f>
        <v>64583.63</v>
      </c>
      <c r="E848" s="2">
        <v>0</v>
      </c>
      <c r="F848" s="2">
        <v>0</v>
      </c>
      <c r="G848" s="3">
        <f t="shared" si="34"/>
        <v>158015.29512999998</v>
      </c>
      <c r="H848" s="3">
        <f t="shared" si="35"/>
        <v>0.8400000000037835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3038555.7099999995</v>
      </c>
      <c r="D1011" s="7">
        <f>BILANCA!E6</f>
        <v>3079695.0199999996</v>
      </c>
      <c r="E1011" s="7">
        <v>0</v>
      </c>
      <c r="F1011" s="7">
        <v>0</v>
      </c>
      <c r="G1011" s="8">
        <f t="shared" ref="G1011:G1306" si="38">B1011/1000*C1011+B1011/500*D1011</f>
        <v>9197.945749999999</v>
      </c>
      <c r="H1011" s="8">
        <f t="shared" si="35"/>
        <v>0.31000000005587935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2799833.7799999993</v>
      </c>
      <c r="D1012" s="2">
        <f>BILANCA!E7</f>
        <v>2723102.2299999995</v>
      </c>
      <c r="E1012" s="2">
        <v>0</v>
      </c>
      <c r="F1012" s="2">
        <v>0</v>
      </c>
      <c r="G1012" s="3">
        <f t="shared" si="38"/>
        <v>16492.076479999996</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14330.8</v>
      </c>
      <c r="D1013" s="2">
        <f>BILANCA!E8</f>
        <v>14330.8</v>
      </c>
      <c r="E1013" s="2">
        <v>0</v>
      </c>
      <c r="F1013" s="2">
        <v>0</v>
      </c>
      <c r="G1013" s="3">
        <f t="shared" si="38"/>
        <v>128.97719999999998</v>
      </c>
      <c r="H1013" s="3">
        <f t="shared" si="35"/>
        <v>0.40000000000145519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14330.8</v>
      </c>
      <c r="D1014" s="2">
        <f>BILANCA!E9</f>
        <v>14330.8</v>
      </c>
      <c r="E1014" s="2">
        <v>0</v>
      </c>
      <c r="F1014" s="2">
        <v>0</v>
      </c>
      <c r="G1014" s="3">
        <f t="shared" si="38"/>
        <v>171.96960000000001</v>
      </c>
      <c r="H1014" s="3">
        <f t="shared" si="35"/>
        <v>0.40000000000145519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2785502.9799999995</v>
      </c>
      <c r="D1017" s="2">
        <f>BILANCA!E12</f>
        <v>2708771.4299999997</v>
      </c>
      <c r="E1017" s="2">
        <v>0</v>
      </c>
      <c r="F1017" s="2">
        <v>0</v>
      </c>
      <c r="G1017" s="3">
        <f t="shared" si="38"/>
        <v>57421.320879999992</v>
      </c>
      <c r="H1017" s="3">
        <f t="shared" si="35"/>
        <v>0.45000000018626451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2646162.0899999994</v>
      </c>
      <c r="D1018" s="2">
        <f>BILANCA!E13</f>
        <v>2589887.7599999998</v>
      </c>
      <c r="E1018" s="2">
        <v>0</v>
      </c>
      <c r="F1018" s="2">
        <v>0</v>
      </c>
      <c r="G1018" s="3">
        <f t="shared" si="38"/>
        <v>62607.500879999992</v>
      </c>
      <c r="H1018" s="3">
        <f t="shared" si="35"/>
        <v>0.32999999960884452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336248.92</v>
      </c>
      <c r="D1019" s="2">
        <f>BILANCA!E14</f>
        <v>336248.92</v>
      </c>
      <c r="E1019" s="2">
        <v>0</v>
      </c>
      <c r="F1019" s="2">
        <v>0</v>
      </c>
      <c r="G1019" s="3">
        <f t="shared" si="38"/>
        <v>9078.7208399999981</v>
      </c>
      <c r="H1019" s="3">
        <f t="shared" si="35"/>
        <v>0.16000000003259629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4455422.1399999997</v>
      </c>
      <c r="D1020" s="2">
        <f>BILANCA!E15</f>
        <v>4455422.1399999997</v>
      </c>
      <c r="E1020" s="2">
        <v>0</v>
      </c>
      <c r="F1020" s="2">
        <v>0</v>
      </c>
      <c r="G1020" s="3">
        <f t="shared" si="38"/>
        <v>133662.6642</v>
      </c>
      <c r="H1020" s="3">
        <f t="shared" si="35"/>
        <v>0.27999999932944775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2145508.9700000002</v>
      </c>
      <c r="D1023" s="2">
        <f>BILANCA!E18</f>
        <v>2201783.2999999998</v>
      </c>
      <c r="E1023" s="2">
        <v>0</v>
      </c>
      <c r="F1023" s="2">
        <v>0</v>
      </c>
      <c r="G1023" s="3">
        <f t="shared" si="38"/>
        <v>85137.982409999997</v>
      </c>
      <c r="H1023" s="3">
        <f t="shared" si="35"/>
        <v>0.32999999960884452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136320.5</v>
      </c>
      <c r="D1024" s="2">
        <f>BILANCA!E19</f>
        <v>113637.96999999997</v>
      </c>
      <c r="E1024" s="2">
        <v>0</v>
      </c>
      <c r="F1024" s="2">
        <v>0</v>
      </c>
      <c r="G1024" s="3">
        <f t="shared" si="38"/>
        <v>5090.35016</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518148.13</v>
      </c>
      <c r="D1025" s="2">
        <f>BILANCA!E20</f>
        <v>565027.87</v>
      </c>
      <c r="E1025" s="2">
        <v>0</v>
      </c>
      <c r="F1025" s="2">
        <v>0</v>
      </c>
      <c r="G1025" s="3">
        <f t="shared" si="38"/>
        <v>24723.05805</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102848.48</v>
      </c>
      <c r="D1026" s="2">
        <f>BILANCA!E21</f>
        <v>102848.48</v>
      </c>
      <c r="E1026" s="2">
        <v>0</v>
      </c>
      <c r="F1026" s="2">
        <v>0</v>
      </c>
      <c r="G1026" s="3">
        <f t="shared" si="38"/>
        <v>4936.7270399999998</v>
      </c>
      <c r="H1026" s="3">
        <f t="shared" si="35"/>
        <v>0.95999999999185093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193212.52</v>
      </c>
      <c r="D1027" s="2">
        <f>BILANCA!E22</f>
        <v>195085.02</v>
      </c>
      <c r="E1027" s="2">
        <v>0</v>
      </c>
      <c r="F1027" s="2">
        <v>0</v>
      </c>
      <c r="G1027" s="3">
        <f t="shared" si="38"/>
        <v>9917.5035200000002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1762.86</v>
      </c>
      <c r="D1029" s="2">
        <f>BILANCA!E24</f>
        <v>1628.07</v>
      </c>
      <c r="E1029" s="2">
        <v>0</v>
      </c>
      <c r="F1029" s="2">
        <v>0</v>
      </c>
      <c r="G1029" s="3">
        <f t="shared" si="38"/>
        <v>95.36099999999999</v>
      </c>
      <c r="H1029" s="3">
        <f t="shared" si="35"/>
        <v>0.21000000000003638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22504.23</v>
      </c>
      <c r="D1030" s="2">
        <f>BILANCA!E25</f>
        <v>20087.77</v>
      </c>
      <c r="E1030" s="2">
        <v>0</v>
      </c>
      <c r="F1030" s="2">
        <v>0</v>
      </c>
      <c r="G1030" s="3">
        <f t="shared" si="38"/>
        <v>1253.5954000000002</v>
      </c>
      <c r="H1030" s="3">
        <f t="shared" si="35"/>
        <v>0.45999999999912689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38084.93</v>
      </c>
      <c r="D1031" s="2">
        <f>BILANCA!E26</f>
        <v>41293.68</v>
      </c>
      <c r="E1031" s="2">
        <v>0</v>
      </c>
      <c r="F1031" s="2">
        <v>0</v>
      </c>
      <c r="G1031" s="3">
        <f t="shared" si="38"/>
        <v>2534.1180899999999</v>
      </c>
      <c r="H1031" s="3">
        <f t="shared" si="35"/>
        <v>0.38999999999941792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740240.65</v>
      </c>
      <c r="D1033" s="2">
        <f>BILANCA!E28</f>
        <v>812332.92</v>
      </c>
      <c r="E1033" s="2">
        <v>0</v>
      </c>
      <c r="F1033" s="2">
        <v>0</v>
      </c>
      <c r="G1033" s="3">
        <f t="shared" si="38"/>
        <v>54392.849269999999</v>
      </c>
      <c r="H1033" s="3">
        <f t="shared" si="35"/>
        <v>0.42999999993480742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3020.3899999999994</v>
      </c>
      <c r="D1040" s="2">
        <f>BILANCA!E35</f>
        <v>5245.6999999999971</v>
      </c>
      <c r="E1040" s="2">
        <v>0</v>
      </c>
      <c r="F1040" s="2">
        <v>0</v>
      </c>
      <c r="G1040" s="3">
        <f t="shared" si="38"/>
        <v>405.35369999999978</v>
      </c>
      <c r="H1040" s="3">
        <f t="shared" si="35"/>
        <v>0.69000000000232831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111458.61</v>
      </c>
      <c r="D1041" s="2">
        <f>BILANCA!E36</f>
        <v>108174.39</v>
      </c>
      <c r="E1041" s="2">
        <v>0</v>
      </c>
      <c r="F1041" s="2">
        <v>0</v>
      </c>
      <c r="G1041" s="3">
        <f t="shared" si="38"/>
        <v>10162.02909</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108438.22</v>
      </c>
      <c r="D1045" s="2">
        <f>BILANCA!E40</f>
        <v>102928.69</v>
      </c>
      <c r="E1045" s="2">
        <v>0</v>
      </c>
      <c r="F1045" s="2">
        <v>0</v>
      </c>
      <c r="G1045" s="3">
        <f t="shared" si="38"/>
        <v>11000.346000000001</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48368.95</v>
      </c>
      <c r="D1059" s="2">
        <f>BILANCA!E54</f>
        <v>53795.27</v>
      </c>
      <c r="E1059" s="2">
        <v>0</v>
      </c>
      <c r="F1059" s="2">
        <v>0</v>
      </c>
      <c r="G1059" s="3">
        <f t="shared" si="38"/>
        <v>7642.0150099999992</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48368.95</v>
      </c>
      <c r="D1060" s="2">
        <f>BILANCA!E55</f>
        <v>53795.27</v>
      </c>
      <c r="E1060" s="2">
        <v>0</v>
      </c>
      <c r="F1060" s="2">
        <v>0</v>
      </c>
      <c r="G1060" s="3">
        <f t="shared" si="38"/>
        <v>7797.9745000000003</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238721.93</v>
      </c>
      <c r="D1074" s="2">
        <f>BILANCA!E69</f>
        <v>356592.79000000004</v>
      </c>
      <c r="E1074" s="2">
        <v>0</v>
      </c>
      <c r="F1074" s="2">
        <v>0</v>
      </c>
      <c r="G1074" s="3">
        <f t="shared" si="38"/>
        <v>60922.08064</v>
      </c>
      <c r="H1074" s="3">
        <f t="shared" si="35"/>
        <v>0.27999999996973202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9423.83</v>
      </c>
      <c r="D1075" s="2">
        <f>BILANCA!E70</f>
        <v>7023.03</v>
      </c>
      <c r="E1075" s="2">
        <v>0</v>
      </c>
      <c r="F1075" s="2">
        <v>0</v>
      </c>
      <c r="G1075" s="3">
        <f t="shared" si="38"/>
        <v>1525.54285</v>
      </c>
      <c r="H1075" s="3">
        <f t="shared" si="35"/>
        <v>0.1999999999998181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9423.83</v>
      </c>
      <c r="D1076" s="2">
        <f>BILANCA!E71</f>
        <v>7023.03</v>
      </c>
      <c r="E1076" s="2">
        <v>0</v>
      </c>
      <c r="F1076" s="2">
        <v>0</v>
      </c>
      <c r="G1076" s="3">
        <f t="shared" si="38"/>
        <v>1549.0127400000001</v>
      </c>
      <c r="H1076" s="3">
        <f t="shared" si="35"/>
        <v>0.1999999999998181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9423.83</v>
      </c>
      <c r="D1078" s="2">
        <f>BILANCA!E73</f>
        <v>7023.03</v>
      </c>
      <c r="E1078" s="2">
        <v>0</v>
      </c>
      <c r="F1078" s="2">
        <v>0</v>
      </c>
      <c r="G1078" s="3">
        <f t="shared" si="38"/>
        <v>1595.9525200000003</v>
      </c>
      <c r="H1078" s="3">
        <f t="shared" si="35"/>
        <v>0.1999999999998181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4590.42</v>
      </c>
      <c r="D1087" s="2">
        <f>BILANCA!E82</f>
        <v>17751.370000000003</v>
      </c>
      <c r="E1087" s="2">
        <v>0</v>
      </c>
      <c r="F1087" s="2">
        <v>0</v>
      </c>
      <c r="G1087" s="3">
        <f t="shared" si="38"/>
        <v>3087.1733200000003</v>
      </c>
      <c r="H1087" s="3">
        <f t="shared" si="35"/>
        <v>0.7900000000026921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721.47</v>
      </c>
      <c r="E1090" s="2">
        <v>0</v>
      </c>
      <c r="F1090" s="2">
        <v>0</v>
      </c>
      <c r="G1090" s="3">
        <f t="shared" si="38"/>
        <v>115.43520000000001</v>
      </c>
      <c r="H1090" s="3">
        <f t="shared" si="35"/>
        <v>0.47000000000002728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4590.42</v>
      </c>
      <c r="D1092" s="2">
        <f>BILANCA!E87</f>
        <v>17029.900000000001</v>
      </c>
      <c r="E1092" s="2">
        <v>0</v>
      </c>
      <c r="F1092" s="2">
        <v>0</v>
      </c>
      <c r="G1092" s="3">
        <f t="shared" si="38"/>
        <v>3169.3180400000006</v>
      </c>
      <c r="H1092" s="3">
        <f t="shared" si="35"/>
        <v>0.51999999999861757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516.09</v>
      </c>
      <c r="D1152" s="2">
        <f>BILANCA!E147</f>
        <v>331818.39</v>
      </c>
      <c r="E1152" s="2">
        <v>0</v>
      </c>
      <c r="F1152" s="2">
        <v>0</v>
      </c>
      <c r="G1152" s="3">
        <f t="shared" si="38"/>
        <v>94309.707540000003</v>
      </c>
      <c r="H1152" s="3">
        <f t="shared" si="41"/>
        <v>0.48000000001400167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331302.3</v>
      </c>
      <c r="E1155" s="2">
        <v>0</v>
      </c>
      <c r="F1155" s="2">
        <v>0</v>
      </c>
      <c r="G1155" s="3">
        <f t="shared" si="38"/>
        <v>96077.666999999987</v>
      </c>
      <c r="H1155" s="3">
        <f t="shared" si="41"/>
        <v>0.29999999998835847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331302.3</v>
      </c>
      <c r="E1161" s="2">
        <v>0</v>
      </c>
      <c r="F1161" s="2">
        <v>0</v>
      </c>
      <c r="G1161" s="3">
        <f t="shared" si="38"/>
        <v>100053.29459999999</v>
      </c>
      <c r="H1161" s="3">
        <f t="shared" si="41"/>
        <v>0.29999999998835847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516.09</v>
      </c>
      <c r="D1166" s="2">
        <f>BILANCA!E161</f>
        <v>516.09</v>
      </c>
      <c r="E1166" s="2">
        <v>0</v>
      </c>
      <c r="F1166" s="2">
        <v>0</v>
      </c>
      <c r="G1166" s="3">
        <f t="shared" si="38"/>
        <v>241.53012000000001</v>
      </c>
      <c r="H1166" s="3">
        <f t="shared" si="41"/>
        <v>0.18000000000006366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224191.59</v>
      </c>
      <c r="D1176" s="2">
        <f>BILANCA!E171</f>
        <v>0</v>
      </c>
      <c r="E1176" s="2">
        <v>0</v>
      </c>
      <c r="F1176" s="2">
        <v>0</v>
      </c>
      <c r="G1176" s="3">
        <f t="shared" si="38"/>
        <v>37215.803939999998</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224191.59</v>
      </c>
      <c r="D1179" s="2">
        <f>BILANCA!E174</f>
        <v>0</v>
      </c>
      <c r="E1179" s="2">
        <v>0</v>
      </c>
      <c r="F1179" s="2">
        <v>0</v>
      </c>
      <c r="G1179" s="3">
        <f t="shared" si="38"/>
        <v>37888.378710000005</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3038555.7099999995</v>
      </c>
      <c r="D1180" s="2">
        <f>BILANCA!E176</f>
        <v>3079695.02</v>
      </c>
      <c r="E1180" s="2">
        <v>0</v>
      </c>
      <c r="F1180" s="2">
        <v>0</v>
      </c>
      <c r="G1180" s="3">
        <f t="shared" si="38"/>
        <v>1563650.7775000001</v>
      </c>
      <c r="H1180" s="3">
        <f t="shared" si="41"/>
        <v>0.31000000052154064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375507.35000000003</v>
      </c>
      <c r="D1181" s="2">
        <f>BILANCA!E177</f>
        <v>371678.1</v>
      </c>
      <c r="E1181" s="2">
        <v>0</v>
      </c>
      <c r="F1181" s="2">
        <v>0</v>
      </c>
      <c r="G1181" s="3">
        <f t="shared" si="38"/>
        <v>191325.66705000002</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368735.27</v>
      </c>
      <c r="D1182" s="2">
        <f>BILANCA!E178</f>
        <v>360996.56</v>
      </c>
      <c r="E1182" s="2">
        <v>0</v>
      </c>
      <c r="F1182" s="2">
        <v>0</v>
      </c>
      <c r="G1182" s="3">
        <f t="shared" si="38"/>
        <v>187605.28307999999</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228583.7</v>
      </c>
      <c r="D1183" s="2">
        <f>BILANCA!E179</f>
        <v>250808.43</v>
      </c>
      <c r="E1183" s="2">
        <v>0</v>
      </c>
      <c r="F1183" s="2">
        <v>0</v>
      </c>
      <c r="G1183" s="3">
        <f t="shared" si="38"/>
        <v>126324.69687999999</v>
      </c>
      <c r="H1183" s="3">
        <f t="shared" si="41"/>
        <v>0.72999999998137355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80028.47</v>
      </c>
      <c r="D1184" s="2">
        <f>BILANCA!E180</f>
        <v>59821.120000000003</v>
      </c>
      <c r="E1184" s="2">
        <v>0</v>
      </c>
      <c r="F1184" s="2">
        <v>0</v>
      </c>
      <c r="G1184" s="3">
        <f t="shared" si="38"/>
        <v>34742.703540000002</v>
      </c>
      <c r="H1184" s="3">
        <f t="shared" si="41"/>
        <v>0.5900000000037835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77.489999999999995</v>
      </c>
      <c r="D1185" s="2">
        <f>BILANCA!E181</f>
        <v>69.489999999999995</v>
      </c>
      <c r="E1185" s="2">
        <v>0</v>
      </c>
      <c r="F1185" s="2">
        <v>0</v>
      </c>
      <c r="G1185" s="3">
        <f t="shared" si="38"/>
        <v>37.882249999999999</v>
      </c>
      <c r="H1185" s="3">
        <f t="shared" si="41"/>
        <v>0.97999999999998977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77.489999999999995</v>
      </c>
      <c r="D1188" s="2">
        <f>BILANCA!E184</f>
        <v>69.489999999999995</v>
      </c>
      <c r="E1188" s="2">
        <v>0</v>
      </c>
      <c r="F1188" s="2">
        <v>0</v>
      </c>
      <c r="G1188" s="3">
        <f t="shared" si="38"/>
        <v>38.531659999999995</v>
      </c>
      <c r="H1188" s="3">
        <f t="shared" si="41"/>
        <v>0.97999999999998977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57180.38</v>
      </c>
      <c r="D1198" s="2">
        <f>BILANCA!E194</f>
        <v>50297.52</v>
      </c>
      <c r="E1198" s="2">
        <v>0</v>
      </c>
      <c r="F1198" s="2">
        <v>0</v>
      </c>
      <c r="G1198" s="3">
        <f t="shared" si="38"/>
        <v>29661.77896</v>
      </c>
      <c r="H1198" s="3">
        <f t="shared" si="41"/>
        <v>0.86000000000058208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2865.23</v>
      </c>
      <c r="D1200" s="2">
        <f>BILANCA!E196</f>
        <v>0</v>
      </c>
      <c r="E1200" s="2">
        <v>0</v>
      </c>
      <c r="F1200" s="2">
        <v>0</v>
      </c>
      <c r="G1200" s="3">
        <f t="shared" si="38"/>
        <v>544.39369999999997</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6772.08</v>
      </c>
      <c r="D1201" s="2">
        <f>BILANCA!E197</f>
        <v>0</v>
      </c>
      <c r="E1201" s="2">
        <v>0</v>
      </c>
      <c r="F1201" s="2">
        <v>0</v>
      </c>
      <c r="G1201" s="3">
        <f t="shared" si="38"/>
        <v>1293.4672800000001</v>
      </c>
      <c r="H1201" s="3">
        <f t="shared" si="41"/>
        <v>7.999999999992724E-2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6772.08</v>
      </c>
      <c r="D1203" s="2">
        <f>BILANCA!E199</f>
        <v>0</v>
      </c>
      <c r="E1203" s="2">
        <v>0</v>
      </c>
      <c r="F1203" s="2">
        <v>0</v>
      </c>
      <c r="G1203" s="3">
        <f t="shared" si="44"/>
        <v>1307.01144</v>
      </c>
      <c r="H1203" s="3">
        <f t="shared" si="45"/>
        <v>7.999999999992724E-2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10681.54</v>
      </c>
      <c r="E1251" s="2">
        <v>0</v>
      </c>
      <c r="F1251" s="2">
        <v>0</v>
      </c>
      <c r="G1251" s="3">
        <f>B1251/1000*C1251+B1251/500*D1251</f>
        <v>5148.5022800000006</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2663048.3599999994</v>
      </c>
      <c r="D1255" s="2">
        <f>BILANCA!E251</f>
        <v>2708016.92</v>
      </c>
      <c r="E1255" s="2">
        <v>0</v>
      </c>
      <c r="F1255" s="2">
        <v>0</v>
      </c>
      <c r="G1255" s="3">
        <f t="shared" si="38"/>
        <v>1979375.1389999997</v>
      </c>
      <c r="H1255" s="3">
        <f t="shared" si="41"/>
        <v>0.43999999947845936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2799833.78</v>
      </c>
      <c r="D1256" s="2">
        <f>BILANCA!E252</f>
        <v>2723102.23</v>
      </c>
      <c r="E1256" s="2">
        <v>0</v>
      </c>
      <c r="F1256" s="2">
        <v>0</v>
      </c>
      <c r="G1256" s="3">
        <f t="shared" si="38"/>
        <v>2028525.40704</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2799833.78</v>
      </c>
      <c r="D1257" s="2">
        <f>BILANCA!E253</f>
        <v>2723102.23</v>
      </c>
      <c r="E1257" s="2">
        <v>0</v>
      </c>
      <c r="F1257" s="2">
        <v>0</v>
      </c>
      <c r="G1257" s="3">
        <f t="shared" si="38"/>
        <v>2036771.4452800001</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-137301.51</v>
      </c>
      <c r="D1259" s="2">
        <f>BILANCA!E255</f>
        <v>-346903.7</v>
      </c>
      <c r="E1259" s="2">
        <v>0</v>
      </c>
      <c r="F1259" s="2">
        <v>0</v>
      </c>
      <c r="G1259" s="3">
        <f t="shared" si="38"/>
        <v>-206946.11859000003</v>
      </c>
      <c r="H1259" s="3">
        <f t="shared" si="41"/>
        <v>0.78999999997904524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137301.51</v>
      </c>
      <c r="D1264" s="2">
        <f>BILANCA!E260</f>
        <v>346903.7</v>
      </c>
      <c r="E1264" s="2">
        <v>0</v>
      </c>
      <c r="F1264" s="2">
        <v>0</v>
      </c>
      <c r="G1264" s="3">
        <f t="shared" si="38"/>
        <v>211101.66313999999</v>
      </c>
      <c r="H1264" s="3">
        <f t="shared" si="41"/>
        <v>0.78999999997904524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92640.17</v>
      </c>
      <c r="D1265" s="2">
        <f>BILANCA!E261</f>
        <v>298094.55</v>
      </c>
      <c r="E1265" s="2">
        <v>0</v>
      </c>
      <c r="F1265" s="2">
        <v>0</v>
      </c>
      <c r="G1265" s="3">
        <f t="shared" si="38"/>
        <v>175651.46385</v>
      </c>
      <c r="H1265" s="3">
        <f t="shared" si="41"/>
        <v>0.6200000000098953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44661.34</v>
      </c>
      <c r="D1266" s="2">
        <f>BILANCA!E262</f>
        <v>48809.15</v>
      </c>
      <c r="E1266" s="2">
        <v>0</v>
      </c>
      <c r="F1266" s="2">
        <v>0</v>
      </c>
      <c r="G1266" s="3">
        <f t="shared" si="38"/>
        <v>36423.58784</v>
      </c>
      <c r="H1266" s="3">
        <f t="shared" si="41"/>
        <v>0.48999999999796273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516.09</v>
      </c>
      <c r="D1278" s="2">
        <f>BILANCA!E274</f>
        <v>331818.39</v>
      </c>
      <c r="E1278" s="2">
        <v>0</v>
      </c>
      <c r="F1278" s="2">
        <v>0</v>
      </c>
      <c r="G1278" s="3">
        <f t="shared" si="38"/>
        <v>177992.96916000001</v>
      </c>
      <c r="H1278" s="3">
        <f t="shared" si="41"/>
        <v>0.48000000001400167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331302.3</v>
      </c>
      <c r="E1281" s="2">
        <v>0</v>
      </c>
      <c r="F1281" s="2">
        <v>0</v>
      </c>
      <c r="G1281" s="3">
        <f t="shared" si="48"/>
        <v>179565.84660000002</v>
      </c>
      <c r="H1281" s="3">
        <f t="shared" si="49"/>
        <v>0.29999999998835847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331302.3</v>
      </c>
      <c r="E1287" s="2">
        <v>0</v>
      </c>
      <c r="F1287" s="2">
        <v>0</v>
      </c>
      <c r="G1287" s="3">
        <f t="shared" si="48"/>
        <v>183541.4742</v>
      </c>
      <c r="H1287" s="3">
        <f t="shared" si="49"/>
        <v>0.29999999998835847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516.09</v>
      </c>
      <c r="D1292" s="2">
        <f>BILANCA!E288</f>
        <v>516.09</v>
      </c>
      <c r="E1292" s="2">
        <v>0</v>
      </c>
      <c r="F1292" s="2">
        <v>0</v>
      </c>
      <c r="G1292" s="3">
        <f t="shared" si="48"/>
        <v>436.61213999999995</v>
      </c>
      <c r="H1292" s="3">
        <f t="shared" si="49"/>
        <v>0.18000000000006366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516.09</v>
      </c>
      <c r="D1306" s="2">
        <f>BILANCA!E303</f>
        <v>331818.39</v>
      </c>
      <c r="E1306" s="2">
        <v>0</v>
      </c>
      <c r="F1306" s="2">
        <v>0</v>
      </c>
      <c r="G1306" s="3">
        <f t="shared" si="38"/>
        <v>196589.24952000001</v>
      </c>
      <c r="H1306" s="3">
        <f t="shared" si="41"/>
        <v>0.48000000001400167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4590.42</v>
      </c>
      <c r="D1311" s="2">
        <f>BILANCA!E308</f>
        <v>15415.92</v>
      </c>
      <c r="E1311" s="2">
        <v>0</v>
      </c>
      <c r="F1311" s="2">
        <v>0</v>
      </c>
      <c r="G1311" s="3">
        <f t="shared" si="52"/>
        <v>10662.100260000001</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1613.98</v>
      </c>
      <c r="E1312" s="2">
        <v>0</v>
      </c>
      <c r="F1312" s="2">
        <v>0</v>
      </c>
      <c r="G1312" s="3">
        <f t="shared" si="52"/>
        <v>974.84392000000003</v>
      </c>
      <c r="H1312" s="3">
        <f t="shared" si="41"/>
        <v>1.999999999998181E-2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83045.64</v>
      </c>
      <c r="D1339" s="2">
        <f>BILANCA!E336</f>
        <v>69362.87</v>
      </c>
      <c r="E1339" s="2">
        <v>0</v>
      </c>
      <c r="F1339" s="2">
        <v>0</v>
      </c>
      <c r="G1339" s="3">
        <f t="shared" si="52"/>
        <v>72962.784019999992</v>
      </c>
      <c r="H1339" s="3">
        <f t="shared" si="41"/>
        <v>0.49000000000523869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285689.63</v>
      </c>
      <c r="D1340" s="2">
        <f>BILANCA!E337</f>
        <v>291633.69</v>
      </c>
      <c r="E1340" s="2">
        <v>0</v>
      </c>
      <c r="F1340" s="2">
        <v>0</v>
      </c>
      <c r="G1340" s="3">
        <f t="shared" si="52"/>
        <v>286755.81330000004</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2154.58</v>
      </c>
      <c r="D1341" s="2">
        <f>BILANCA!E338</f>
        <v>0</v>
      </c>
      <c r="E1341" s="2">
        <v>0</v>
      </c>
      <c r="F1341" s="2">
        <v>0</v>
      </c>
      <c r="G1341" s="3">
        <f t="shared" si="52"/>
        <v>713.16597999999999</v>
      </c>
      <c r="H1341" s="3">
        <f t="shared" si="41"/>
        <v>0.42000000000007276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4617.5</v>
      </c>
      <c r="D1342" s="2">
        <f>BILANCA!E339</f>
        <v>0</v>
      </c>
      <c r="E1342" s="2">
        <v>0</v>
      </c>
      <c r="F1342" s="2">
        <v>0</v>
      </c>
      <c r="G1342" s="3">
        <f t="shared" si="52"/>
        <v>1533.01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721.47</v>
      </c>
      <c r="E1382" s="2">
        <v>0</v>
      </c>
      <c r="F1382" s="2">
        <v>0</v>
      </c>
      <c r="G1382" s="3">
        <f t="shared" si="59"/>
        <v>536.77368000000001</v>
      </c>
      <c r="H1382" s="3">
        <f t="shared" si="60"/>
        <v>0.47000000000002728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9960.07</v>
      </c>
      <c r="E1383" s="2">
        <v>0</v>
      </c>
      <c r="F1383" s="2">
        <v>0</v>
      </c>
      <c r="G1383" s="3">
        <f t="shared" si="59"/>
        <v>7430.2122199999994</v>
      </c>
      <c r="H1383" s="3">
        <f t="shared" si="60"/>
        <v>6.9999999999708962E-2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2131.38</v>
      </c>
      <c r="E1384" s="2">
        <v>0</v>
      </c>
      <c r="F1384" s="2">
        <v>0</v>
      </c>
      <c r="G1384" s="3">
        <f t="shared" si="59"/>
        <v>1594.27224</v>
      </c>
      <c r="H1384" s="3">
        <f t="shared" si="60"/>
        <v>0.38000000000010914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5530.78</v>
      </c>
      <c r="E1387" s="2">
        <v>0</v>
      </c>
      <c r="F1387" s="2">
        <v>0</v>
      </c>
      <c r="G1387" s="3">
        <f t="shared" si="59"/>
        <v>4170.2081200000002</v>
      </c>
      <c r="H1387" s="3">
        <f t="shared" si="60"/>
        <v>0.22000000000025466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3381892.06</v>
      </c>
      <c r="D1510" s="2">
        <f>'RAS-funkcijski'!E114</f>
        <v>3858047.13</v>
      </c>
      <c r="E1510" s="2">
        <v>0</v>
      </c>
      <c r="F1510" s="2">
        <v>0</v>
      </c>
      <c r="G1510" s="3">
        <f t="shared" si="52"/>
        <v>1220778.4952</v>
      </c>
      <c r="H1510" s="3">
        <f t="shared" si="63"/>
        <v>0.18999999994412065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2923335.64</v>
      </c>
      <c r="D1511" s="2">
        <f>'RAS-funkcijski'!E115</f>
        <v>3446379.91</v>
      </c>
      <c r="E1511" s="2">
        <v>0</v>
      </c>
      <c r="F1511" s="2">
        <v>0</v>
      </c>
      <c r="G1511" s="3">
        <f t="shared" si="52"/>
        <v>1089586.5960599999</v>
      </c>
      <c r="H1511" s="3">
        <f t="shared" si="63"/>
        <v>0.44999999972060323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2923335.64</v>
      </c>
      <c r="D1513" s="2">
        <f>'RAS-funkcijski'!E117</f>
        <v>3446379.91</v>
      </c>
      <c r="E1513" s="2">
        <v>0</v>
      </c>
      <c r="F1513" s="2">
        <v>0</v>
      </c>
      <c r="G1513" s="3">
        <f t="shared" si="52"/>
        <v>1109218.7869800001</v>
      </c>
      <c r="H1513" s="3">
        <f t="shared" si="63"/>
        <v>0.44999999972060323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458556.42</v>
      </c>
      <c r="D1522" s="2">
        <f>'RAS-funkcijski'!E126</f>
        <v>411667.22</v>
      </c>
      <c r="E1522" s="2">
        <v>0</v>
      </c>
      <c r="F1522" s="2">
        <v>0</v>
      </c>
      <c r="G1522" s="3">
        <f t="shared" si="52"/>
        <v>156390.68491999997</v>
      </c>
      <c r="H1522" s="3">
        <f t="shared" si="63"/>
        <v>0.63999999995576218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3381892.06</v>
      </c>
      <c r="D1537" s="14">
        <f>'RAS-funkcijski'!E141</f>
        <v>3858047.13</v>
      </c>
      <c r="E1537" s="14">
        <v>0</v>
      </c>
      <c r="F1537" s="14">
        <v>0</v>
      </c>
      <c r="G1537" s="15">
        <f t="shared" si="52"/>
        <v>1520424.1258400001</v>
      </c>
      <c r="H1537" s="15">
        <f t="shared" si="63"/>
        <v>0.18999999994412065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160903.42000000001</v>
      </c>
      <c r="E1538" s="7">
        <v>0</v>
      </c>
      <c r="F1538" s="7">
        <v>0</v>
      </c>
      <c r="G1538" s="8">
        <f t="shared" si="52"/>
        <v>321.80684000000002</v>
      </c>
      <c r="H1538" s="8">
        <f t="shared" si="63"/>
        <v>0.42000000001280569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160903.42000000001</v>
      </c>
      <c r="E1539" s="2">
        <v>0</v>
      </c>
      <c r="F1539" s="2">
        <v>0</v>
      </c>
      <c r="G1539" s="3">
        <f t="shared" si="52"/>
        <v>643.61368000000004</v>
      </c>
      <c r="H1539" s="3">
        <f t="shared" si="63"/>
        <v>0.42000000001280569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160903.42000000001</v>
      </c>
      <c r="E1540" s="2">
        <v>0</v>
      </c>
      <c r="F1540" s="2">
        <v>0</v>
      </c>
      <c r="G1540" s="3">
        <f t="shared" si="52"/>
        <v>965.42052000000012</v>
      </c>
      <c r="H1540" s="3">
        <f t="shared" si="63"/>
        <v>0.42000000001280569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160903.42000000001</v>
      </c>
      <c r="E1542" s="2">
        <v>0</v>
      </c>
      <c r="F1542" s="2">
        <v>0</v>
      </c>
      <c r="G1542" s="3">
        <f t="shared" si="52"/>
        <v>1609.0342000000001</v>
      </c>
      <c r="H1542" s="3">
        <f t="shared" si="63"/>
        <v>0.42000000001280569</v>
      </c>
      <c r="I1542" s="11">
        <f t="shared" si="64"/>
        <v>675.7943640206048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375507.35</v>
      </c>
      <c r="D1582" s="7"/>
      <c r="E1582" s="7">
        <v>0</v>
      </c>
      <c r="F1582" s="7">
        <v>0</v>
      </c>
      <c r="G1582" s="8">
        <f t="shared" ref="G1582:G1686" si="70">B1582/1000*C1582</f>
        <v>375.50734999999997</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3712294.05</v>
      </c>
      <c r="D1583" s="2">
        <v>0</v>
      </c>
      <c r="E1583" s="2">
        <v>0</v>
      </c>
      <c r="F1583" s="2">
        <v>0</v>
      </c>
      <c r="G1583" s="3">
        <f t="shared" si="70"/>
        <v>7424.5880999999999</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35786.85</v>
      </c>
      <c r="D1584" s="2">
        <v>0</v>
      </c>
      <c r="E1584" s="2">
        <v>0</v>
      </c>
      <c r="F1584" s="2">
        <v>0</v>
      </c>
      <c r="G1584" s="3">
        <f t="shared" si="70"/>
        <v>107.36055</v>
      </c>
      <c r="H1584" s="3">
        <f t="shared" si="71"/>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3592335.3299999996</v>
      </c>
      <c r="D1585" s="2">
        <v>0</v>
      </c>
      <c r="E1585" s="2">
        <v>0</v>
      </c>
      <c r="F1585" s="2">
        <v>0</v>
      </c>
      <c r="G1585" s="3">
        <f t="shared" si="70"/>
        <v>14369.34132</v>
      </c>
      <c r="H1585" s="3">
        <f t="shared" si="71"/>
        <v>0.32999999960884452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2977264.63</v>
      </c>
      <c r="D1586" s="2">
        <v>0</v>
      </c>
      <c r="E1586" s="2">
        <v>0</v>
      </c>
      <c r="F1586" s="2">
        <v>0</v>
      </c>
      <c r="G1586" s="3">
        <f t="shared" si="70"/>
        <v>14886.32315</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532297.43999999994</v>
      </c>
      <c r="D1587" s="2">
        <v>0</v>
      </c>
      <c r="E1587" s="2">
        <v>0</v>
      </c>
      <c r="F1587" s="2">
        <v>0</v>
      </c>
      <c r="G1587" s="3">
        <f t="shared" si="70"/>
        <v>3193.7846399999999</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707.12</v>
      </c>
      <c r="D1588" s="2">
        <v>0</v>
      </c>
      <c r="E1588" s="2">
        <v>0</v>
      </c>
      <c r="F1588" s="2">
        <v>0</v>
      </c>
      <c r="G1588" s="3">
        <f t="shared" si="70"/>
        <v>4.94984</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76514.03</v>
      </c>
      <c r="D1591" s="2">
        <v>0</v>
      </c>
      <c r="E1591" s="2">
        <v>0</v>
      </c>
      <c r="F1591" s="2">
        <v>0</v>
      </c>
      <c r="G1591" s="3">
        <f t="shared" si="70"/>
        <v>765.14030000000002</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5552.11</v>
      </c>
      <c r="D1593" s="2">
        <v>0</v>
      </c>
      <c r="E1593" s="2">
        <v>0</v>
      </c>
      <c r="F1593" s="2">
        <v>0</v>
      </c>
      <c r="G1593" s="3">
        <f t="shared" si="70"/>
        <v>66.625320000000002</v>
      </c>
      <c r="H1593" s="3">
        <f t="shared" si="71"/>
        <v>0.10999999999967258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84171.87</v>
      </c>
      <c r="D1594" s="2">
        <v>0</v>
      </c>
      <c r="E1594" s="2">
        <v>0</v>
      </c>
      <c r="F1594" s="2">
        <v>0</v>
      </c>
      <c r="G1594" s="3">
        <f t="shared" si="70"/>
        <v>1094.2343099999998</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3716123.3</v>
      </c>
      <c r="D1602" s="2">
        <v>0</v>
      </c>
      <c r="E1602" s="2">
        <v>0</v>
      </c>
      <c r="F1602" s="2">
        <v>0</v>
      </c>
      <c r="G1602" s="3">
        <f t="shared" si="70"/>
        <v>78038.589300000007</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27958.84</v>
      </c>
      <c r="D1603" s="2">
        <v>0</v>
      </c>
      <c r="E1603" s="2">
        <v>0</v>
      </c>
      <c r="F1603" s="2">
        <v>0</v>
      </c>
      <c r="G1603" s="3">
        <f t="shared" si="70"/>
        <v>615.09447999999998</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3597220.51</v>
      </c>
      <c r="D1604" s="2">
        <v>0</v>
      </c>
      <c r="E1604" s="2">
        <v>0</v>
      </c>
      <c r="F1604" s="2">
        <v>0</v>
      </c>
      <c r="G1604" s="3">
        <f t="shared" si="70"/>
        <v>82736.071729999996</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2955039.9</v>
      </c>
      <c r="D1605" s="2">
        <v>0</v>
      </c>
      <c r="E1605" s="2">
        <v>0</v>
      </c>
      <c r="F1605" s="2">
        <v>0</v>
      </c>
      <c r="G1605" s="3">
        <f t="shared" si="70"/>
        <v>70920.957599999994</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552516.49</v>
      </c>
      <c r="D1606" s="2">
        <v>0</v>
      </c>
      <c r="E1606" s="2">
        <v>0</v>
      </c>
      <c r="F1606" s="2">
        <v>0</v>
      </c>
      <c r="G1606" s="3">
        <f t="shared" si="70"/>
        <v>13812.912250000001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715.12</v>
      </c>
      <c r="D1607" s="2">
        <v>0</v>
      </c>
      <c r="E1607" s="2">
        <v>0</v>
      </c>
      <c r="F1607" s="2">
        <v>0</v>
      </c>
      <c r="G1607" s="3">
        <f t="shared" si="70"/>
        <v>18.593119999999999</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83396.89</v>
      </c>
      <c r="D1610" s="2">
        <v>0</v>
      </c>
      <c r="E1610" s="2">
        <v>0</v>
      </c>
      <c r="F1610" s="2">
        <v>0</v>
      </c>
      <c r="G1610" s="3">
        <f t="shared" si="70"/>
        <v>2418.50981</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5552.11</v>
      </c>
      <c r="D1612" s="2">
        <v>0</v>
      </c>
      <c r="E1612" s="2">
        <v>0</v>
      </c>
      <c r="F1612" s="2">
        <v>0</v>
      </c>
      <c r="G1612" s="3">
        <f t="shared" si="70"/>
        <v>172.11541</v>
      </c>
      <c r="H1612" s="3">
        <f t="shared" si="71"/>
        <v>0.10999999999967258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90943.95</v>
      </c>
      <c r="D1613" s="2">
        <v>0</v>
      </c>
      <c r="E1613" s="2">
        <v>0</v>
      </c>
      <c r="F1613" s="2">
        <v>0</v>
      </c>
      <c r="G1613" s="3">
        <f t="shared" si="70"/>
        <v>2910.2064</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371678.10000000009</v>
      </c>
      <c r="D1621" s="2">
        <v>0</v>
      </c>
      <c r="E1621" s="2">
        <v>0</v>
      </c>
      <c r="F1621" s="2">
        <v>0</v>
      </c>
      <c r="G1621" s="3">
        <f t="shared" si="70"/>
        <v>14867.124000000003</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69362.87</v>
      </c>
      <c r="D1622" s="2">
        <v>0</v>
      </c>
      <c r="E1622" s="2">
        <v>0</v>
      </c>
      <c r="F1622" s="2">
        <v>0</v>
      </c>
      <c r="G1622" s="3">
        <f t="shared" si="70"/>
        <v>2843.8776699999999</v>
      </c>
      <c r="H1622" s="3">
        <f t="shared" si="71"/>
        <v>0.13000000000465661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69362.87</v>
      </c>
      <c r="D1628" s="2">
        <v>0</v>
      </c>
      <c r="E1628" s="2">
        <v>0</v>
      </c>
      <c r="F1628" s="2">
        <v>0</v>
      </c>
      <c r="G1628" s="3">
        <f t="shared" si="70"/>
        <v>3260.0548899999999</v>
      </c>
      <c r="H1628" s="3">
        <f t="shared" si="71"/>
        <v>0.13000000000465661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19870.989999999998</v>
      </c>
      <c r="D1634" s="2">
        <v>0</v>
      </c>
      <c r="E1634" s="2">
        <v>0</v>
      </c>
      <c r="F1634" s="2">
        <v>0</v>
      </c>
      <c r="G1634" s="3">
        <f t="shared" si="70"/>
        <v>1053.1624699999998</v>
      </c>
      <c r="H1634" s="3">
        <f t="shared" si="71"/>
        <v>1.0000000002037268E-2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16062.41</v>
      </c>
      <c r="D1635" s="2">
        <v>0</v>
      </c>
      <c r="E1635" s="2">
        <v>0</v>
      </c>
      <c r="F1635" s="2">
        <v>0</v>
      </c>
      <c r="G1635" s="3">
        <f t="shared" si="70"/>
        <v>867.37013999999999</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720</v>
      </c>
      <c r="D1636" s="2">
        <v>0</v>
      </c>
      <c r="E1636" s="2">
        <v>0</v>
      </c>
      <c r="F1636" s="2">
        <v>0</v>
      </c>
      <c r="G1636" s="3">
        <f t="shared" si="70"/>
        <v>39.6</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3088.58</v>
      </c>
      <c r="D1638" s="2">
        <v>0</v>
      </c>
      <c r="E1638" s="2">
        <v>0</v>
      </c>
      <c r="F1638" s="2">
        <v>0</v>
      </c>
      <c r="G1638" s="3">
        <f t="shared" si="70"/>
        <v>176.04906</v>
      </c>
      <c r="H1638" s="3">
        <f t="shared" si="71"/>
        <v>0.42000000000007276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0.68</v>
      </c>
      <c r="D1639" s="2">
        <v>0</v>
      </c>
      <c r="E1639" s="2">
        <v>0</v>
      </c>
      <c r="F1639" s="2">
        <v>0</v>
      </c>
      <c r="G1639" s="3">
        <f t="shared" si="70"/>
        <v>3.9440000000000003E-2</v>
      </c>
      <c r="H1639" s="3">
        <f t="shared" si="71"/>
        <v>0.31999999999999995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0.68</v>
      </c>
      <c r="D1640" s="2">
        <v>0</v>
      </c>
      <c r="E1640" s="2">
        <v>0</v>
      </c>
      <c r="F1640" s="2">
        <v>0</v>
      </c>
      <c r="G1640" s="3">
        <f t="shared" si="70"/>
        <v>4.0120000000000003E-2</v>
      </c>
      <c r="H1640" s="3">
        <f t="shared" si="71"/>
        <v>0.31999999999999995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49491.199999999997</v>
      </c>
      <c r="D1654" s="2">
        <v>0</v>
      </c>
      <c r="E1654" s="2">
        <v>0</v>
      </c>
      <c r="F1654" s="2">
        <v>0</v>
      </c>
      <c r="G1654" s="3">
        <f t="shared" si="70"/>
        <v>3612.8575999999994</v>
      </c>
      <c r="H1654" s="3">
        <f t="shared" si="71"/>
        <v>0.19999999999708962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30731.3</v>
      </c>
      <c r="D1655" s="2">
        <v>0</v>
      </c>
      <c r="E1655" s="2">
        <v>0</v>
      </c>
      <c r="F1655" s="2">
        <v>0</v>
      </c>
      <c r="G1655" s="3">
        <f t="shared" si="70"/>
        <v>2274.1161999999999</v>
      </c>
      <c r="H1655" s="3">
        <f t="shared" si="71"/>
        <v>0.2999999999992724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18759.900000000001</v>
      </c>
      <c r="D1656" s="2">
        <v>0</v>
      </c>
      <c r="E1656" s="2">
        <v>0</v>
      </c>
      <c r="F1656" s="2">
        <v>0</v>
      </c>
      <c r="G1656" s="3">
        <f t="shared" si="70"/>
        <v>1406.9925000000001</v>
      </c>
      <c r="H1656" s="3">
        <f t="shared" si="71"/>
        <v>9.9999999998544808E-2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302315.23</v>
      </c>
      <c r="D1681" s="2">
        <v>0</v>
      </c>
      <c r="E1681" s="2">
        <v>0</v>
      </c>
      <c r="F1681" s="2">
        <v>0</v>
      </c>
      <c r="G1681" s="3">
        <f t="shared" si="70"/>
        <v>30231.523000000001</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10681.54</v>
      </c>
      <c r="D1682" s="2">
        <v>0</v>
      </c>
      <c r="E1682" s="2">
        <v>0</v>
      </c>
      <c r="F1682" s="2">
        <v>0</v>
      </c>
      <c r="G1682" s="3">
        <f t="shared" si="70"/>
        <v>1078.8355400000003</v>
      </c>
      <c r="H1682" s="3">
        <f t="shared" si="71"/>
        <v>0.45999999999912689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291633.69</v>
      </c>
      <c r="D1683" s="2">
        <v>0</v>
      </c>
      <c r="E1683" s="2">
        <v>0</v>
      </c>
      <c r="F1683" s="2">
        <v>0</v>
      </c>
      <c r="G1683" s="3">
        <f t="shared" si="70"/>
        <v>29746.63638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12591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3357110.1999999997</v>
      </c>
      <c r="I17" s="275">
        <f>'PR-RAS'!E6</f>
        <v>3651844.34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3320909.0399999991</v>
      </c>
      <c r="I18" s="275">
        <f>'PR-RAS'!E152</f>
        <v>3773875.26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137301.5099999994</v>
      </c>
      <c r="I20" s="275">
        <f>'PR-RAS'!E650</f>
        <v>346903.70000000007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2799833.7799999993</v>
      </c>
      <c r="I22" s="275">
        <f>BILANCA!E7</f>
        <v>2723102.2299999995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238721.93</v>
      </c>
      <c r="I23" s="275">
        <f>BILANCA!E69</f>
        <v>356592.79000000004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375507.35000000003</v>
      </c>
      <c r="I24" s="275">
        <f>BILANCA!E177</f>
        <v>371678.1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2663048.3599999994</v>
      </c>
      <c r="I25" s="275">
        <f>BILANCA!E251</f>
        <v>2708016.92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3381892.06</v>
      </c>
      <c r="I30" s="275">
        <f>'RAS-funkcijski'!E114</f>
        <v>3858047.13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3381892.06</v>
      </c>
      <c r="I31" s="275">
        <f>'RAS-funkcijski'!E141</f>
        <v>3858047.13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160903.42000000001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375507.35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371678.10000000009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69362.87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302315.23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0"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3357110.1999999997</v>
      </c>
      <c r="E6" s="60">
        <f>E7+E43+E49+E82+E106+E125+E134+E140</f>
        <v>3651844.34</v>
      </c>
      <c r="F6" s="45">
        <f t="shared" ref="F6:F132" si="0">IF(D6&lt;&gt;0,IF(E6/D6&gt;=100,"&gt;&gt;100",E6/D6*100),"-")</f>
        <v>108.77940021152716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2988590.32</v>
      </c>
      <c r="E49" s="60">
        <f>E50+E53+E58+E61+E64+E68+E71+E74+E77</f>
        <v>3244227.8899999997</v>
      </c>
      <c r="F49" s="45">
        <f t="shared" si="0"/>
        <v>108.553784313937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2923493.54</v>
      </c>
      <c r="E68" s="60">
        <f t="shared" si="11"/>
        <v>3191976.78</v>
      </c>
      <c r="F68" s="45">
        <f t="shared" si="0"/>
        <v>109.18364403158559</v>
      </c>
    </row>
    <row r="69" spans="1:6" ht="12.75" customHeight="1" x14ac:dyDescent="0.2">
      <c r="A69" s="63" t="s">
        <v>141</v>
      </c>
      <c r="B69" s="64" t="s">
        <v>142</v>
      </c>
      <c r="C69" s="247" t="s">
        <v>141</v>
      </c>
      <c r="D69" s="194">
        <v>2881382.49</v>
      </c>
      <c r="E69" s="194">
        <v>3140394.98</v>
      </c>
      <c r="F69" s="45">
        <f t="shared" si="0"/>
        <v>108.98917415160665</v>
      </c>
    </row>
    <row r="70" spans="1:6" ht="24" x14ac:dyDescent="0.2">
      <c r="A70" s="63" t="s">
        <v>143</v>
      </c>
      <c r="B70" s="64" t="s">
        <v>144</v>
      </c>
      <c r="C70" s="247" t="s">
        <v>143</v>
      </c>
      <c r="D70" s="194">
        <v>42111.05</v>
      </c>
      <c r="E70" s="194">
        <v>51581.8</v>
      </c>
      <c r="F70" s="45">
        <f t="shared" si="0"/>
        <v>122.48994028883156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65096.78</v>
      </c>
      <c r="E77" s="60">
        <f t="shared" si="14"/>
        <v>52251.11</v>
      </c>
      <c r="F77" s="45">
        <f t="shared" si="0"/>
        <v>80.266811968272478</v>
      </c>
    </row>
    <row r="78" spans="1:6" ht="12.75" customHeight="1" x14ac:dyDescent="0.2">
      <c r="A78" s="63">
        <v>6391</v>
      </c>
      <c r="B78" s="64" t="s">
        <v>159</v>
      </c>
      <c r="C78" s="247" t="s">
        <v>160</v>
      </c>
      <c r="D78" s="194">
        <v>8000.27</v>
      </c>
      <c r="E78" s="194">
        <v>7837.67</v>
      </c>
      <c r="F78" s="45">
        <f t="shared" si="0"/>
        <v>97.967568594559935</v>
      </c>
    </row>
    <row r="79" spans="1:6" ht="12.75" customHeight="1" x14ac:dyDescent="0.2">
      <c r="A79" s="63">
        <v>6392</v>
      </c>
      <c r="B79" s="64" t="s">
        <v>161</v>
      </c>
      <c r="C79" s="247" t="s">
        <v>162</v>
      </c>
      <c r="D79" s="194">
        <v>1764.37</v>
      </c>
      <c r="E79" s="194">
        <v>0</v>
      </c>
      <c r="F79" s="45">
        <f t="shared" si="0"/>
        <v>0</v>
      </c>
    </row>
    <row r="80" spans="1:6" ht="24" x14ac:dyDescent="0.2">
      <c r="A80" s="63">
        <v>6393</v>
      </c>
      <c r="B80" s="64" t="s">
        <v>163</v>
      </c>
      <c r="C80" s="247" t="s">
        <v>164</v>
      </c>
      <c r="D80" s="194">
        <v>45334.01</v>
      </c>
      <c r="E80" s="194">
        <v>44413.440000000002</v>
      </c>
      <c r="F80" s="45">
        <f t="shared" si="0"/>
        <v>97.969361192623367</v>
      </c>
    </row>
    <row r="81" spans="1:6" ht="24" x14ac:dyDescent="0.2">
      <c r="A81" s="63">
        <v>6394</v>
      </c>
      <c r="B81" s="64" t="s">
        <v>165</v>
      </c>
      <c r="C81" s="247" t="s">
        <v>166</v>
      </c>
      <c r="D81" s="194">
        <v>9998.1299999999992</v>
      </c>
      <c r="E81" s="194">
        <v>0</v>
      </c>
      <c r="F81" s="45">
        <f t="shared" si="0"/>
        <v>0</v>
      </c>
    </row>
    <row r="82" spans="1:6" ht="12.75" customHeight="1" x14ac:dyDescent="0.2">
      <c r="A82" s="63">
        <v>64</v>
      </c>
      <c r="B82" s="64" t="s">
        <v>167</v>
      </c>
      <c r="C82" s="247" t="s">
        <v>168</v>
      </c>
      <c r="D82" s="60">
        <f t="shared" ref="D82:E82" si="15">D83+D91+D98</f>
        <v>0.1</v>
      </c>
      <c r="E82" s="60">
        <f t="shared" si="15"/>
        <v>0.11</v>
      </c>
      <c r="F82" s="45">
        <f t="shared" si="0"/>
        <v>109.99999999999999</v>
      </c>
    </row>
    <row r="83" spans="1:6" ht="12.75" customHeight="1" x14ac:dyDescent="0.2">
      <c r="A83" s="63">
        <v>641</v>
      </c>
      <c r="B83" s="64" t="s">
        <v>169</v>
      </c>
      <c r="C83" s="247" t="s">
        <v>170</v>
      </c>
      <c r="D83" s="60">
        <f t="shared" ref="D83:E83" si="16">SUM(D84:D90)</f>
        <v>0.1</v>
      </c>
      <c r="E83" s="60">
        <f t="shared" si="16"/>
        <v>0.11</v>
      </c>
      <c r="F83" s="45">
        <f t="shared" si="0"/>
        <v>109.99999999999999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v>
      </c>
      <c r="E85" s="194">
        <v>0.11</v>
      </c>
      <c r="F85" s="45">
        <f t="shared" si="0"/>
        <v>109.99999999999999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10524.42</v>
      </c>
      <c r="E125" s="60">
        <f t="shared" si="22"/>
        <v>10035.35</v>
      </c>
      <c r="F125" s="45">
        <f t="shared" si="0"/>
        <v>95.352998074953305</v>
      </c>
    </row>
    <row r="126" spans="1:6" ht="12.75" customHeight="1" x14ac:dyDescent="0.2">
      <c r="A126" s="63">
        <v>661</v>
      </c>
      <c r="B126" s="65" t="s">
        <v>255</v>
      </c>
      <c r="C126" s="247" t="s">
        <v>256</v>
      </c>
      <c r="D126" s="60">
        <f t="shared" ref="D126:E126" si="23">SUM(D127:D128)</f>
        <v>7076.87</v>
      </c>
      <c r="E126" s="60">
        <f t="shared" si="23"/>
        <v>6785.28</v>
      </c>
      <c r="F126" s="45">
        <f t="shared" si="0"/>
        <v>95.879675619306269</v>
      </c>
    </row>
    <row r="127" spans="1:6" ht="12.75" customHeight="1" x14ac:dyDescent="0.2">
      <c r="A127" s="63">
        <v>6614</v>
      </c>
      <c r="B127" s="65" t="s">
        <v>257</v>
      </c>
      <c r="C127" s="247" t="s">
        <v>258</v>
      </c>
      <c r="D127" s="194">
        <v>883.79</v>
      </c>
      <c r="E127" s="194">
        <v>592.20000000000005</v>
      </c>
      <c r="F127" s="45">
        <f t="shared" si="0"/>
        <v>67.006868147410586</v>
      </c>
    </row>
    <row r="128" spans="1:6" ht="12.75" customHeight="1" x14ac:dyDescent="0.2">
      <c r="A128" s="63">
        <v>6615</v>
      </c>
      <c r="B128" s="65" t="s">
        <v>259</v>
      </c>
      <c r="C128" s="247" t="s">
        <v>260</v>
      </c>
      <c r="D128" s="194">
        <v>6193.08</v>
      </c>
      <c r="E128" s="194">
        <v>6193.08</v>
      </c>
      <c r="F128" s="45">
        <f t="shared" si="0"/>
        <v>100</v>
      </c>
    </row>
    <row r="129" spans="1:6" ht="36" x14ac:dyDescent="0.2">
      <c r="A129" s="63">
        <v>663</v>
      </c>
      <c r="B129" s="182" t="s">
        <v>261</v>
      </c>
      <c r="C129" s="247" t="s">
        <v>262</v>
      </c>
      <c r="D129" s="60">
        <f t="shared" ref="D129:E129" si="24">SUM(D130:D133)</f>
        <v>3447.55</v>
      </c>
      <c r="E129" s="60">
        <f t="shared" si="24"/>
        <v>3250.07</v>
      </c>
      <c r="F129" s="45">
        <f t="shared" si="0"/>
        <v>94.271874229525309</v>
      </c>
    </row>
    <row r="130" spans="1:6" ht="12.75" customHeight="1" x14ac:dyDescent="0.2">
      <c r="A130" s="63">
        <v>6631</v>
      </c>
      <c r="B130" s="65" t="s">
        <v>263</v>
      </c>
      <c r="C130" s="247" t="s">
        <v>264</v>
      </c>
      <c r="D130" s="194">
        <v>1495</v>
      </c>
      <c r="E130" s="194">
        <v>3250.07</v>
      </c>
      <c r="F130" s="45">
        <f t="shared" si="0"/>
        <v>217.39598662207359</v>
      </c>
    </row>
    <row r="131" spans="1:6" ht="12.75" customHeight="1" x14ac:dyDescent="0.2">
      <c r="A131" s="63">
        <v>6632</v>
      </c>
      <c r="B131" s="182" t="s">
        <v>265</v>
      </c>
      <c r="C131" s="247" t="s">
        <v>266</v>
      </c>
      <c r="D131" s="194">
        <v>1952.55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357995.36</v>
      </c>
      <c r="E134" s="60">
        <f t="shared" si="25"/>
        <v>397580.99</v>
      </c>
      <c r="F134" s="45">
        <f t="shared" ref="F134:F229" si="26">IF(D134&lt;&gt;0,IF(E134/D134&gt;=100,"&gt;&gt;100",E134/D134*100),"-")</f>
        <v>111.05758186363086</v>
      </c>
    </row>
    <row r="135" spans="1:6" ht="24" x14ac:dyDescent="0.2">
      <c r="A135" s="63">
        <v>671</v>
      </c>
      <c r="B135" s="182" t="s">
        <v>273</v>
      </c>
      <c r="C135" s="247" t="s">
        <v>274</v>
      </c>
      <c r="D135" s="60">
        <f t="shared" ref="D135:E135" si="27">SUM(D136:D138)</f>
        <v>357995.36</v>
      </c>
      <c r="E135" s="60">
        <f t="shared" si="27"/>
        <v>397580.99</v>
      </c>
      <c r="F135" s="45">
        <f t="shared" si="26"/>
        <v>111.05758186363086</v>
      </c>
    </row>
    <row r="136" spans="1:6" ht="12.75" customHeight="1" x14ac:dyDescent="0.2">
      <c r="A136" s="63">
        <v>6711</v>
      </c>
      <c r="B136" s="65" t="s">
        <v>275</v>
      </c>
      <c r="C136" s="247" t="s">
        <v>276</v>
      </c>
      <c r="D136" s="194">
        <v>357526.88</v>
      </c>
      <c r="E136" s="194">
        <v>362364.24</v>
      </c>
      <c r="F136" s="45">
        <f t="shared" si="26"/>
        <v>101.35300596139791</v>
      </c>
    </row>
    <row r="137" spans="1:6" ht="24" x14ac:dyDescent="0.2">
      <c r="A137" s="63">
        <v>6712</v>
      </c>
      <c r="B137" s="182" t="s">
        <v>277</v>
      </c>
      <c r="C137" s="247" t="s">
        <v>278</v>
      </c>
      <c r="D137" s="194">
        <v>468.48</v>
      </c>
      <c r="E137" s="194">
        <v>35216.75</v>
      </c>
      <c r="F137" s="45">
        <f t="shared" si="26"/>
        <v>7517.2365949453551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3320909.0399999991</v>
      </c>
      <c r="E152" s="60">
        <f>E153+E164+E202+E221+E230+E262+E273</f>
        <v>3773875.26</v>
      </c>
      <c r="F152" s="45">
        <f t="shared" si="26"/>
        <v>113.63982616036965</v>
      </c>
    </row>
    <row r="153" spans="1:6" ht="12.75" customHeight="1" x14ac:dyDescent="0.2">
      <c r="A153" s="63">
        <v>31</v>
      </c>
      <c r="B153" s="64" t="s">
        <v>308</v>
      </c>
      <c r="C153" s="247" t="s">
        <v>3</v>
      </c>
      <c r="D153" s="60">
        <f t="shared" ref="D153:E153" si="30">D154+D159+D160</f>
        <v>2690015.6299999994</v>
      </c>
      <c r="E153" s="60">
        <f t="shared" si="30"/>
        <v>3157162.92</v>
      </c>
      <c r="F153" s="45">
        <f t="shared" si="26"/>
        <v>117.36596935683978</v>
      </c>
    </row>
    <row r="154" spans="1:6" ht="12.75" customHeight="1" x14ac:dyDescent="0.2">
      <c r="A154" s="63">
        <v>311</v>
      </c>
      <c r="B154" s="64" t="s">
        <v>309</v>
      </c>
      <c r="C154" s="247" t="s">
        <v>310</v>
      </c>
      <c r="D154" s="60">
        <f t="shared" ref="D154:E154" si="31">SUM(D155:D158)</f>
        <v>2225938.1399999997</v>
      </c>
      <c r="E154" s="60">
        <f t="shared" si="31"/>
        <v>2619630.85</v>
      </c>
      <c r="F154" s="45">
        <f t="shared" si="26"/>
        <v>117.68659707677233</v>
      </c>
    </row>
    <row r="155" spans="1:6" ht="12.75" customHeight="1" x14ac:dyDescent="0.2">
      <c r="A155" s="63">
        <v>3111</v>
      </c>
      <c r="B155" s="64" t="s">
        <v>311</v>
      </c>
      <c r="C155" s="247" t="s">
        <v>312</v>
      </c>
      <c r="D155" s="194">
        <v>2225212.86</v>
      </c>
      <c r="E155" s="194">
        <v>2618263.7200000002</v>
      </c>
      <c r="F155" s="45">
        <f t="shared" si="26"/>
        <v>117.66351736795195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725.28</v>
      </c>
      <c r="E157" s="194">
        <v>1367.13</v>
      </c>
      <c r="F157" s="45">
        <f t="shared" si="26"/>
        <v>188.49685638649902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106066.9</v>
      </c>
      <c r="E159" s="194">
        <v>115435.94</v>
      </c>
      <c r="F159" s="45">
        <f t="shared" si="26"/>
        <v>108.83314210182442</v>
      </c>
    </row>
    <row r="160" spans="1:6" ht="12.75" customHeight="1" x14ac:dyDescent="0.2">
      <c r="A160" s="63">
        <v>313</v>
      </c>
      <c r="B160" s="65" t="s">
        <v>321</v>
      </c>
      <c r="C160" s="247" t="s">
        <v>322</v>
      </c>
      <c r="D160" s="60">
        <f t="shared" ref="D160:E160" si="32">SUM(D161:D163)</f>
        <v>358010.59</v>
      </c>
      <c r="E160" s="60">
        <f t="shared" si="32"/>
        <v>422096.13</v>
      </c>
      <c r="F160" s="45">
        <f t="shared" si="26"/>
        <v>117.90045931322868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358001.94</v>
      </c>
      <c r="E162" s="194">
        <v>422096.13</v>
      </c>
      <c r="F162" s="45">
        <f t="shared" si="26"/>
        <v>117.90330801000688</v>
      </c>
    </row>
    <row r="163" spans="1:6" ht="12.75" customHeight="1" x14ac:dyDescent="0.2">
      <c r="A163" s="63">
        <v>3133</v>
      </c>
      <c r="B163" s="64" t="s">
        <v>327</v>
      </c>
      <c r="C163" s="247" t="s">
        <v>328</v>
      </c>
      <c r="D163" s="194">
        <v>8.65</v>
      </c>
      <c r="E163" s="194">
        <v>0</v>
      </c>
      <c r="F163" s="45">
        <f t="shared" si="26"/>
        <v>0</v>
      </c>
    </row>
    <row r="164" spans="1:6" ht="12.75" customHeight="1" x14ac:dyDescent="0.2">
      <c r="A164" s="70">
        <v>32</v>
      </c>
      <c r="B164" s="65" t="s">
        <v>329</v>
      </c>
      <c r="C164" s="247" t="s">
        <v>330</v>
      </c>
      <c r="D164" s="60">
        <f>D165+D170+D178+D188+D189+D194</f>
        <v>571200.96</v>
      </c>
      <c r="E164" s="60">
        <f>E165+E170+E178+E188+E189+E194</f>
        <v>539499.29</v>
      </c>
      <c r="F164" s="45">
        <f t="shared" si="26"/>
        <v>94.449997072834066</v>
      </c>
    </row>
    <row r="165" spans="1:6" ht="12.75" customHeight="1" x14ac:dyDescent="0.2">
      <c r="A165" s="63">
        <v>321</v>
      </c>
      <c r="B165" s="64" t="s">
        <v>331</v>
      </c>
      <c r="C165" s="247" t="s">
        <v>332</v>
      </c>
      <c r="D165" s="60">
        <f t="shared" ref="D165:E165" si="33">SUM(D166:D169)</f>
        <v>98506.150000000009</v>
      </c>
      <c r="E165" s="60">
        <f t="shared" si="33"/>
        <v>109950.27</v>
      </c>
      <c r="F165" s="45">
        <f t="shared" si="26"/>
        <v>111.61767057183738</v>
      </c>
    </row>
    <row r="166" spans="1:6" ht="12.75" customHeight="1" x14ac:dyDescent="0.2">
      <c r="A166" s="63">
        <v>3211</v>
      </c>
      <c r="B166" s="64" t="s">
        <v>333</v>
      </c>
      <c r="C166" s="247" t="s">
        <v>334</v>
      </c>
      <c r="D166" s="194">
        <v>6182</v>
      </c>
      <c r="E166" s="194">
        <v>6134.7</v>
      </c>
      <c r="F166" s="45">
        <f t="shared" si="26"/>
        <v>99.234875444839858</v>
      </c>
    </row>
    <row r="167" spans="1:6" ht="12.75" customHeight="1" x14ac:dyDescent="0.2">
      <c r="A167" s="63">
        <v>3212</v>
      </c>
      <c r="B167" s="64" t="s">
        <v>335</v>
      </c>
      <c r="C167" s="247" t="s">
        <v>336</v>
      </c>
      <c r="D167" s="194">
        <v>90674.85</v>
      </c>
      <c r="E167" s="194">
        <v>102981.82</v>
      </c>
      <c r="F167" s="45">
        <f t="shared" si="26"/>
        <v>113.57263894012507</v>
      </c>
    </row>
    <row r="168" spans="1:6" ht="12.75" customHeight="1" x14ac:dyDescent="0.2">
      <c r="A168" s="63">
        <v>3213</v>
      </c>
      <c r="B168" s="64" t="s">
        <v>337</v>
      </c>
      <c r="C168" s="247" t="s">
        <v>338</v>
      </c>
      <c r="D168" s="194">
        <v>1649.3</v>
      </c>
      <c r="E168" s="194">
        <v>833.75</v>
      </c>
      <c r="F168" s="45">
        <f t="shared" si="26"/>
        <v>50.551749226944764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232455.77</v>
      </c>
      <c r="E170" s="60">
        <f t="shared" si="34"/>
        <v>253045.83</v>
      </c>
      <c r="F170" s="45">
        <f t="shared" si="26"/>
        <v>108.85762482901586</v>
      </c>
    </row>
    <row r="171" spans="1:6" ht="12.75" customHeight="1" x14ac:dyDescent="0.2">
      <c r="A171" s="63">
        <v>3221</v>
      </c>
      <c r="B171" s="64" t="s">
        <v>343</v>
      </c>
      <c r="C171" s="247" t="s">
        <v>344</v>
      </c>
      <c r="D171" s="194">
        <v>27021.43</v>
      </c>
      <c r="E171" s="194">
        <v>35062.28</v>
      </c>
      <c r="F171" s="45">
        <f t="shared" si="26"/>
        <v>129.75730744079792</v>
      </c>
    </row>
    <row r="172" spans="1:6" ht="12.75" customHeight="1" x14ac:dyDescent="0.2">
      <c r="A172" s="63">
        <v>3222</v>
      </c>
      <c r="B172" s="64" t="s">
        <v>345</v>
      </c>
      <c r="C172" s="247" t="s">
        <v>346</v>
      </c>
      <c r="D172" s="194">
        <v>137345.29999999999</v>
      </c>
      <c r="E172" s="194">
        <v>140284.37</v>
      </c>
      <c r="F172" s="45">
        <f t="shared" si="26"/>
        <v>102.13991305126568</v>
      </c>
    </row>
    <row r="173" spans="1:6" ht="12.75" customHeight="1" x14ac:dyDescent="0.2">
      <c r="A173" s="63">
        <v>3223</v>
      </c>
      <c r="B173" s="65" t="s">
        <v>347</v>
      </c>
      <c r="C173" s="247" t="s">
        <v>348</v>
      </c>
      <c r="D173" s="194">
        <v>55333.1</v>
      </c>
      <c r="E173" s="194">
        <v>58785.7</v>
      </c>
      <c r="F173" s="45">
        <f t="shared" si="26"/>
        <v>106.23966486605667</v>
      </c>
    </row>
    <row r="174" spans="1:6" ht="12.75" customHeight="1" x14ac:dyDescent="0.2">
      <c r="A174" s="63">
        <v>3224</v>
      </c>
      <c r="B174" s="65" t="s">
        <v>349</v>
      </c>
      <c r="C174" s="247" t="s">
        <v>350</v>
      </c>
      <c r="D174" s="194">
        <v>9849.5499999999993</v>
      </c>
      <c r="E174" s="194">
        <v>12700.03</v>
      </c>
      <c r="F174" s="45">
        <f t="shared" si="26"/>
        <v>128.94020539009398</v>
      </c>
    </row>
    <row r="175" spans="1:6" ht="12.75" customHeight="1" x14ac:dyDescent="0.2">
      <c r="A175" s="63">
        <v>3225</v>
      </c>
      <c r="B175" s="65" t="s">
        <v>351</v>
      </c>
      <c r="C175" s="247" t="s">
        <v>352</v>
      </c>
      <c r="D175" s="194">
        <v>2906.39</v>
      </c>
      <c r="E175" s="194">
        <v>6213.45</v>
      </c>
      <c r="F175" s="45">
        <f t="shared" si="26"/>
        <v>213.78583053203459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235905.69999999998</v>
      </c>
      <c r="E178" s="60">
        <f t="shared" si="35"/>
        <v>173466.99000000005</v>
      </c>
      <c r="F178" s="45">
        <f t="shared" si="26"/>
        <v>73.532343644091711</v>
      </c>
    </row>
    <row r="179" spans="1:6" ht="12.75" customHeight="1" x14ac:dyDescent="0.2">
      <c r="A179" s="63">
        <v>3231</v>
      </c>
      <c r="B179" s="65" t="s">
        <v>359</v>
      </c>
      <c r="C179" s="247" t="s">
        <v>360</v>
      </c>
      <c r="D179" s="194">
        <v>117284.48</v>
      </c>
      <c r="E179" s="194">
        <v>114632.64</v>
      </c>
      <c r="F179" s="45">
        <f t="shared" si="26"/>
        <v>97.73896767927009</v>
      </c>
    </row>
    <row r="180" spans="1:6" ht="12.75" customHeight="1" x14ac:dyDescent="0.2">
      <c r="A180" s="63">
        <v>3232</v>
      </c>
      <c r="B180" s="65" t="s">
        <v>361</v>
      </c>
      <c r="C180" s="247" t="s">
        <v>362</v>
      </c>
      <c r="D180" s="194">
        <v>65875.67</v>
      </c>
      <c r="E180" s="194">
        <v>31471.93</v>
      </c>
      <c r="F180" s="45">
        <f t="shared" si="26"/>
        <v>47.774739900178623</v>
      </c>
    </row>
    <row r="181" spans="1:6" ht="12.75" customHeight="1" x14ac:dyDescent="0.2">
      <c r="A181" s="63">
        <v>3233</v>
      </c>
      <c r="B181" s="65" t="s">
        <v>363</v>
      </c>
      <c r="C181" s="247" t="s">
        <v>364</v>
      </c>
      <c r="D181" s="194">
        <v>978.85</v>
      </c>
      <c r="E181" s="194">
        <v>1038.8499999999999</v>
      </c>
      <c r="F181" s="45">
        <f t="shared" si="26"/>
        <v>106.12964192675076</v>
      </c>
    </row>
    <row r="182" spans="1:6" ht="12.75" customHeight="1" x14ac:dyDescent="0.2">
      <c r="A182" s="63">
        <v>3234</v>
      </c>
      <c r="B182" s="65" t="s">
        <v>365</v>
      </c>
      <c r="C182" s="247" t="s">
        <v>366</v>
      </c>
      <c r="D182" s="194">
        <v>18525.71</v>
      </c>
      <c r="E182" s="194">
        <v>21072.42</v>
      </c>
      <c r="F182" s="45">
        <f t="shared" si="26"/>
        <v>113.74689553058965</v>
      </c>
    </row>
    <row r="183" spans="1:6" ht="12.75" customHeight="1" x14ac:dyDescent="0.2">
      <c r="A183" s="63">
        <v>3235</v>
      </c>
      <c r="B183" s="64" t="s">
        <v>367</v>
      </c>
      <c r="C183" s="247" t="s">
        <v>368</v>
      </c>
      <c r="D183" s="194">
        <v>300</v>
      </c>
      <c r="E183" s="194">
        <v>293.67</v>
      </c>
      <c r="F183" s="45">
        <f t="shared" si="26"/>
        <v>97.890000000000015</v>
      </c>
    </row>
    <row r="184" spans="1:6" ht="12.75" customHeight="1" x14ac:dyDescent="0.2">
      <c r="A184" s="63">
        <v>3236</v>
      </c>
      <c r="B184" s="64" t="s">
        <v>369</v>
      </c>
      <c r="C184" s="247" t="s">
        <v>370</v>
      </c>
      <c r="D184" s="194">
        <v>2369.91</v>
      </c>
      <c r="E184" s="194">
        <v>150</v>
      </c>
      <c r="F184" s="45">
        <f t="shared" si="26"/>
        <v>6.329354279276429</v>
      </c>
    </row>
    <row r="185" spans="1:6" ht="12.75" customHeight="1" x14ac:dyDescent="0.2">
      <c r="A185" s="63">
        <v>3237</v>
      </c>
      <c r="B185" s="64" t="s">
        <v>371</v>
      </c>
      <c r="C185" s="247" t="s">
        <v>372</v>
      </c>
      <c r="D185" s="194">
        <v>28433.27</v>
      </c>
      <c r="E185" s="194">
        <v>2474.91</v>
      </c>
      <c r="F185" s="45">
        <f t="shared" si="26"/>
        <v>8.7042749567671951</v>
      </c>
    </row>
    <row r="186" spans="1:6" ht="12.75" customHeight="1" x14ac:dyDescent="0.2">
      <c r="A186" s="63">
        <v>3238</v>
      </c>
      <c r="B186" s="64" t="s">
        <v>373</v>
      </c>
      <c r="C186" s="247" t="s">
        <v>374</v>
      </c>
      <c r="D186" s="194">
        <v>1392.76</v>
      </c>
      <c r="E186" s="194">
        <v>1787.76</v>
      </c>
      <c r="F186" s="45">
        <f t="shared" si="26"/>
        <v>128.36095235360006</v>
      </c>
    </row>
    <row r="187" spans="1:6" ht="12.75" customHeight="1" x14ac:dyDescent="0.2">
      <c r="A187" s="63">
        <v>3239</v>
      </c>
      <c r="B187" s="64" t="s">
        <v>375</v>
      </c>
      <c r="C187" s="247" t="s">
        <v>376</v>
      </c>
      <c r="D187" s="194">
        <v>745.05</v>
      </c>
      <c r="E187" s="194">
        <v>544.80999999999995</v>
      </c>
      <c r="F187" s="45">
        <f t="shared" si="26"/>
        <v>73.123951412656865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4333.34</v>
      </c>
      <c r="E194" s="60">
        <f t="shared" si="36"/>
        <v>3036.2</v>
      </c>
      <c r="F194" s="45">
        <f t="shared" si="26"/>
        <v>70.066046052236842</v>
      </c>
    </row>
    <row r="195" spans="1:6" ht="12.75" customHeight="1" x14ac:dyDescent="0.2">
      <c r="A195" s="63">
        <v>3291</v>
      </c>
      <c r="B195" s="183" t="s">
        <v>391</v>
      </c>
      <c r="C195" s="247" t="s">
        <v>392</v>
      </c>
      <c r="D195" s="194">
        <v>100</v>
      </c>
      <c r="E195" s="194">
        <v>140</v>
      </c>
      <c r="F195" s="45">
        <f t="shared" si="26"/>
        <v>140</v>
      </c>
    </row>
    <row r="196" spans="1:6" ht="12.75" customHeight="1" x14ac:dyDescent="0.2">
      <c r="A196" s="63">
        <v>3292</v>
      </c>
      <c r="B196" s="64" t="s">
        <v>393</v>
      </c>
      <c r="C196" s="247" t="s">
        <v>394</v>
      </c>
      <c r="D196" s="194">
        <v>53.38</v>
      </c>
      <c r="E196" s="194">
        <v>0</v>
      </c>
      <c r="F196" s="45">
        <f t="shared" si="26"/>
        <v>0</v>
      </c>
    </row>
    <row r="197" spans="1:6" ht="12.75" customHeight="1" x14ac:dyDescent="0.2">
      <c r="A197" s="63">
        <v>3293</v>
      </c>
      <c r="B197" s="64" t="s">
        <v>395</v>
      </c>
      <c r="C197" s="247" t="s">
        <v>396</v>
      </c>
      <c r="D197" s="194">
        <v>1543.17</v>
      </c>
      <c r="E197" s="194">
        <v>1125.5999999999999</v>
      </c>
      <c r="F197" s="45">
        <f t="shared" si="26"/>
        <v>72.940764789362149</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997.73</v>
      </c>
      <c r="E199" s="194">
        <v>744.86</v>
      </c>
      <c r="F199" s="45">
        <f t="shared" si="26"/>
        <v>74.655467912160603</v>
      </c>
    </row>
    <row r="200" spans="1:6" ht="12.75" customHeight="1" x14ac:dyDescent="0.2">
      <c r="A200" s="63" t="s">
        <v>401</v>
      </c>
      <c r="B200" s="64" t="s">
        <v>402</v>
      </c>
      <c r="C200" s="247" t="s">
        <v>401</v>
      </c>
      <c r="D200" s="194">
        <v>621.87</v>
      </c>
      <c r="E200" s="194">
        <v>0</v>
      </c>
      <c r="F200" s="45">
        <f t="shared" si="26"/>
        <v>0</v>
      </c>
    </row>
    <row r="201" spans="1:6" ht="12.75" customHeight="1" x14ac:dyDescent="0.2">
      <c r="A201" s="63">
        <v>3299</v>
      </c>
      <c r="B201" s="64" t="s">
        <v>403</v>
      </c>
      <c r="C201" s="247" t="s">
        <v>404</v>
      </c>
      <c r="D201" s="194">
        <v>829.1</v>
      </c>
      <c r="E201" s="194">
        <v>805.74</v>
      </c>
      <c r="F201" s="45">
        <f t="shared" si="26"/>
        <v>97.182487034133388</v>
      </c>
    </row>
    <row r="202" spans="1:6" ht="12.75" customHeight="1" x14ac:dyDescent="0.2">
      <c r="A202" s="63">
        <v>34</v>
      </c>
      <c r="B202" s="183" t="s">
        <v>405</v>
      </c>
      <c r="C202" s="247" t="s">
        <v>406</v>
      </c>
      <c r="D202" s="60">
        <f t="shared" ref="D202:E202" si="37">D203+D208+D216</f>
        <v>942.75</v>
      </c>
      <c r="E202" s="60">
        <f t="shared" si="37"/>
        <v>707.12</v>
      </c>
      <c r="F202" s="45">
        <f t="shared" si="26"/>
        <v>75.006099177936889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942.75</v>
      </c>
      <c r="E216" s="60">
        <f t="shared" si="40"/>
        <v>707.12</v>
      </c>
      <c r="F216" s="45">
        <f t="shared" si="26"/>
        <v>75.006099177936889</v>
      </c>
    </row>
    <row r="217" spans="1:6" ht="12.75" customHeight="1" x14ac:dyDescent="0.2">
      <c r="A217" s="63">
        <v>3431</v>
      </c>
      <c r="B217" s="182" t="s">
        <v>435</v>
      </c>
      <c r="C217" s="247" t="s">
        <v>436</v>
      </c>
      <c r="D217" s="194">
        <v>669.18</v>
      </c>
      <c r="E217" s="194">
        <v>702.86</v>
      </c>
      <c r="F217" s="45">
        <f t="shared" si="26"/>
        <v>105.03302549388805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273.57</v>
      </c>
      <c r="E219" s="194">
        <v>4.26</v>
      </c>
      <c r="F219" s="45">
        <f t="shared" si="26"/>
        <v>1.5571882881894945</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57391.53</v>
      </c>
      <c r="E262" s="60">
        <f t="shared" si="55"/>
        <v>75103.03</v>
      </c>
      <c r="F262" s="45">
        <f t="shared" ref="F262:F268" si="56">IF(D262&lt;&gt;0,IF(E262/D262&gt;=100,"&gt;&gt;100",E262/D262*100),"-")</f>
        <v>130.86082563054165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57391.53</v>
      </c>
      <c r="E269" s="60">
        <f t="shared" si="58"/>
        <v>75103.03</v>
      </c>
      <c r="F269" s="45">
        <f t="shared" ref="F269:F272" si="59">IF(D269&lt;&gt;0,IF(E269/D269&gt;=100,"&gt;&gt;100",E269/D269*100),"-")</f>
        <v>130.86082563054165</v>
      </c>
    </row>
    <row r="270" spans="1:6" ht="12.75" customHeight="1" x14ac:dyDescent="0.2">
      <c r="A270" s="63">
        <v>3721</v>
      </c>
      <c r="B270" s="65" t="s">
        <v>532</v>
      </c>
      <c r="C270" s="247" t="s">
        <v>533</v>
      </c>
      <c r="D270" s="194">
        <v>0</v>
      </c>
      <c r="E270" s="194">
        <v>2250</v>
      </c>
      <c r="F270" s="45" t="str">
        <f t="shared" si="59"/>
        <v>-</v>
      </c>
    </row>
    <row r="271" spans="1:6" ht="12.75" customHeight="1" x14ac:dyDescent="0.2">
      <c r="A271" s="63">
        <v>3722</v>
      </c>
      <c r="B271" s="65" t="s">
        <v>534</v>
      </c>
      <c r="C271" s="247" t="s">
        <v>535</v>
      </c>
      <c r="D271" s="194">
        <v>57391.53</v>
      </c>
      <c r="E271" s="194">
        <v>72853.03</v>
      </c>
      <c r="F271" s="45">
        <f t="shared" si="59"/>
        <v>126.94038649954096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1358.17</v>
      </c>
      <c r="E273" s="60">
        <f t="shared" si="60"/>
        <v>1402.9</v>
      </c>
      <c r="F273" s="45">
        <f t="shared" ref="F273:F277" si="61">IF(D273&lt;&gt;0,IF(E273/D273&gt;=100,"&gt;&gt;100",E273/D273*100),"-")</f>
        <v>103.29340215142435</v>
      </c>
    </row>
    <row r="274" spans="1:6" ht="12.75" customHeight="1" x14ac:dyDescent="0.2">
      <c r="A274" s="63">
        <v>381</v>
      </c>
      <c r="B274" s="64" t="s">
        <v>540</v>
      </c>
      <c r="C274" s="247" t="s">
        <v>541</v>
      </c>
      <c r="D274" s="60">
        <f t="shared" ref="D274:E274" si="62">SUM(D275:D277)</f>
        <v>1358.17</v>
      </c>
      <c r="E274" s="60">
        <f t="shared" si="62"/>
        <v>1402.9</v>
      </c>
      <c r="F274" s="45">
        <f t="shared" si="61"/>
        <v>103.29340215142435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1358.17</v>
      </c>
      <c r="E276" s="194">
        <v>1402.9</v>
      </c>
      <c r="F276" s="45">
        <f t="shared" si="61"/>
        <v>103.29340215142435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3320909.0399999991</v>
      </c>
      <c r="E299" s="60">
        <f>E152-E297+E298</f>
        <v>3773875.26</v>
      </c>
      <c r="F299" s="45">
        <f t="shared" si="68"/>
        <v>113.63982616036965</v>
      </c>
    </row>
    <row r="300" spans="1:6" ht="12.75" customHeight="1" x14ac:dyDescent="0.2">
      <c r="A300" s="63" t="s">
        <v>581</v>
      </c>
      <c r="B300" s="64" t="s">
        <v>592</v>
      </c>
      <c r="C300" s="247" t="s">
        <v>593</v>
      </c>
      <c r="D300" s="60">
        <f>IF(D6&gt;=D299,D6-D299,0)</f>
        <v>36201.160000000615</v>
      </c>
      <c r="E300" s="60">
        <f>IF(E6&gt;=E299,E6-E299,0)</f>
        <v>0</v>
      </c>
      <c r="F300" s="45">
        <f t="shared" si="68"/>
        <v>0</v>
      </c>
    </row>
    <row r="301" spans="1:6" ht="12.75" customHeight="1" x14ac:dyDescent="0.2">
      <c r="A301" s="63" t="s">
        <v>581</v>
      </c>
      <c r="B301" s="64" t="s">
        <v>594</v>
      </c>
      <c r="C301" s="247" t="s">
        <v>595</v>
      </c>
      <c r="D301" s="60">
        <f>IF(D299&gt;=D6,D299-D6,0)</f>
        <v>0</v>
      </c>
      <c r="E301" s="60">
        <f>IF(E299&gt;=E6,E299-E6,0)</f>
        <v>122030.91999999993</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74499.3</v>
      </c>
      <c r="E303" s="194">
        <v>96039.57</v>
      </c>
      <c r="F303" s="45">
        <f t="shared" si="68"/>
        <v>128.91338576335619</v>
      </c>
    </row>
    <row r="304" spans="1:6" ht="12.75" customHeight="1" x14ac:dyDescent="0.2">
      <c r="A304" s="63">
        <v>96</v>
      </c>
      <c r="B304" s="220" t="s">
        <v>600</v>
      </c>
      <c r="C304" s="247" t="s">
        <v>601</v>
      </c>
      <c r="D304" s="194">
        <v>516.09</v>
      </c>
      <c r="E304" s="194">
        <v>331818.39</v>
      </c>
      <c r="F304" s="45" t="str">
        <f t="shared" si="68"/>
        <v>&gt;&gt;100</v>
      </c>
    </row>
    <row r="305" spans="1:6" ht="12" x14ac:dyDescent="0.2">
      <c r="A305" s="63">
        <v>9661</v>
      </c>
      <c r="B305" s="220" t="s">
        <v>602</v>
      </c>
      <c r="C305" s="247" t="s">
        <v>603</v>
      </c>
      <c r="D305" s="194">
        <v>516.09</v>
      </c>
      <c r="E305" s="194">
        <v>516.09</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60983.020000000004</v>
      </c>
      <c r="E360" s="60">
        <f t="shared" si="86"/>
        <v>84171.87</v>
      </c>
      <c r="F360" s="45">
        <f t="shared" si="72"/>
        <v>138.02509288651169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60983.020000000004</v>
      </c>
      <c r="E373" s="60">
        <f t="shared" si="90"/>
        <v>84171.87</v>
      </c>
      <c r="F373" s="45">
        <f t="shared" si="72"/>
        <v>138.02509288651169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24734.23</v>
      </c>
      <c r="E379" s="60">
        <f t="shared" si="92"/>
        <v>37264.559999999998</v>
      </c>
      <c r="F379" s="45">
        <f t="shared" si="72"/>
        <v>150.65987499914087</v>
      </c>
    </row>
    <row r="380" spans="1:6" ht="12.75" customHeight="1" x14ac:dyDescent="0.2">
      <c r="A380" s="63">
        <v>4221</v>
      </c>
      <c r="B380" s="64" t="s">
        <v>647</v>
      </c>
      <c r="C380" s="247" t="s">
        <v>739</v>
      </c>
      <c r="D380" s="194">
        <v>15451.45</v>
      </c>
      <c r="E380" s="194">
        <v>32183.31</v>
      </c>
      <c r="F380" s="45">
        <f t="shared" si="72"/>
        <v>208.28666565273809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847.8</v>
      </c>
      <c r="E382" s="194">
        <v>1872.5</v>
      </c>
      <c r="F382" s="45">
        <f t="shared" si="72"/>
        <v>220.86577022882756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872.48</v>
      </c>
      <c r="E384" s="192">
        <v>0</v>
      </c>
      <c r="F384" s="71">
        <f t="shared" si="72"/>
        <v>0</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7562.5</v>
      </c>
      <c r="E386" s="194">
        <v>3208.75</v>
      </c>
      <c r="F386" s="45">
        <f t="shared" si="72"/>
        <v>42.429752066115697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36248.79</v>
      </c>
      <c r="E393" s="60">
        <f t="shared" si="94"/>
        <v>46907.31</v>
      </c>
      <c r="F393" s="45">
        <f t="shared" si="72"/>
        <v>129.40379527151111</v>
      </c>
    </row>
    <row r="394" spans="1:6" ht="12.75" customHeight="1" x14ac:dyDescent="0.2">
      <c r="A394" s="63">
        <v>4241</v>
      </c>
      <c r="B394" s="64" t="s">
        <v>756</v>
      </c>
      <c r="C394" s="247" t="s">
        <v>757</v>
      </c>
      <c r="D394" s="194">
        <v>36248.79</v>
      </c>
      <c r="E394" s="194">
        <v>46907.31</v>
      </c>
      <c r="F394" s="45">
        <f t="shared" si="72"/>
        <v>129.40379527151111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60983.020000000004</v>
      </c>
      <c r="E418" s="60">
        <f t="shared" si="102"/>
        <v>84171.87</v>
      </c>
      <c r="F418" s="45">
        <f t="shared" si="72"/>
        <v>138.02509288651169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38020.35</v>
      </c>
      <c r="E420" s="194">
        <v>44661.34</v>
      </c>
      <c r="F420" s="45">
        <f t="shared" si="72"/>
        <v>117.46693547008378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3357110.1999999997</v>
      </c>
      <c r="E422" s="60">
        <f>E6+E308</f>
        <v>3651844.34</v>
      </c>
      <c r="F422" s="45">
        <f t="shared" si="72"/>
        <v>108.77940021152716</v>
      </c>
    </row>
    <row r="423" spans="1:6" ht="12.75" customHeight="1" x14ac:dyDescent="0.2">
      <c r="A423" s="63" t="s">
        <v>581</v>
      </c>
      <c r="B423" s="64" t="s">
        <v>804</v>
      </c>
      <c r="C423" s="247" t="s">
        <v>805</v>
      </c>
      <c r="D423" s="60">
        <f t="shared" ref="D423:E423" si="103">D299+D360</f>
        <v>3381892.0599999991</v>
      </c>
      <c r="E423" s="60">
        <f t="shared" si="103"/>
        <v>3858047.13</v>
      </c>
      <c r="F423" s="45">
        <f t="shared" si="72"/>
        <v>114.07954664289318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24781.859999999404</v>
      </c>
      <c r="E425" s="60">
        <f t="shared" si="105"/>
        <v>206202.79000000004</v>
      </c>
      <c r="F425" s="45">
        <f t="shared" si="72"/>
        <v>832.07148293148703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112519.65</v>
      </c>
      <c r="E427" s="60">
        <f t="shared" si="107"/>
        <v>140700.91</v>
      </c>
      <c r="F427" s="45">
        <f t="shared" si="72"/>
        <v>125.04563425143964</v>
      </c>
    </row>
    <row r="428" spans="1:6" ht="24" x14ac:dyDescent="0.2">
      <c r="A428" s="249" t="s">
        <v>815</v>
      </c>
      <c r="B428" s="243" t="s">
        <v>816</v>
      </c>
      <c r="C428" s="250" t="s">
        <v>817</v>
      </c>
      <c r="D428" s="81">
        <f t="shared" ref="D428:E428" si="108">D304+D421</f>
        <v>516.09</v>
      </c>
      <c r="E428" s="81">
        <f t="shared" si="108"/>
        <v>331818.39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3357110.1999999997</v>
      </c>
      <c r="E643" s="60">
        <f>E422+E430</f>
        <v>3651844.34</v>
      </c>
      <c r="F643" s="45">
        <f t="shared" si="109"/>
        <v>108.77940021152716</v>
      </c>
    </row>
    <row r="644" spans="1:6" ht="12.75" customHeight="1" x14ac:dyDescent="0.2">
      <c r="A644" s="63" t="s">
        <v>581</v>
      </c>
      <c r="B644" s="64" t="s">
        <v>1237</v>
      </c>
      <c r="C644" s="247" t="s">
        <v>1238</v>
      </c>
      <c r="D644" s="60">
        <f>D423+D535</f>
        <v>3381892.0599999991</v>
      </c>
      <c r="E644" s="60">
        <f>E423+E535</f>
        <v>3858047.13</v>
      </c>
      <c r="F644" s="45">
        <f t="shared" si="109"/>
        <v>114.07954664289318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24781.859999999404</v>
      </c>
      <c r="E646" s="60">
        <f t="shared" si="164"/>
        <v>206202.79000000004</v>
      </c>
      <c r="F646" s="45">
        <f t="shared" si="109"/>
        <v>832.07148293148703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112519.65</v>
      </c>
      <c r="E648" s="60">
        <f>IF(E427-E426+E642-E641&gt;=0,E427-E426+E642-E641,0)</f>
        <v>140700.91</v>
      </c>
      <c r="F648" s="45">
        <f t="shared" si="109"/>
        <v>125.04563425143964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137301.5099999994</v>
      </c>
      <c r="E650" s="60">
        <f t="shared" si="166"/>
        <v>346903.70000000007</v>
      </c>
      <c r="F650" s="45">
        <f t="shared" si="109"/>
        <v>252.65832837526813</v>
      </c>
    </row>
    <row r="651" spans="1:6" ht="24" x14ac:dyDescent="0.2">
      <c r="A651" s="249" t="s">
        <v>1251</v>
      </c>
      <c r="B651" s="184" t="s">
        <v>1252</v>
      </c>
      <c r="C651" s="250" t="s">
        <v>1251</v>
      </c>
      <c r="D651" s="196">
        <v>224191.59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4793.43</v>
      </c>
      <c r="E653" s="194">
        <v>9423.83</v>
      </c>
      <c r="F653" s="45">
        <f t="shared" ref="F653:F740" si="167">IF(D653&lt;&gt;0,IF(E653/D653&gt;=100,"&gt;&gt;100",E653/D653*100),"-")</f>
        <v>196.59888639241626</v>
      </c>
    </row>
    <row r="654" spans="1:6" ht="12.75" customHeight="1" x14ac:dyDescent="0.2">
      <c r="A654" s="63" t="s">
        <v>1256</v>
      </c>
      <c r="B654" s="64" t="s">
        <v>1257</v>
      </c>
      <c r="C654" s="247" t="s">
        <v>1256</v>
      </c>
      <c r="D654" s="194">
        <v>653016.9</v>
      </c>
      <c r="E654" s="194">
        <v>708206.45</v>
      </c>
      <c r="F654" s="45">
        <f t="shared" si="167"/>
        <v>108.45147346110031</v>
      </c>
    </row>
    <row r="655" spans="1:6" ht="12.75" customHeight="1" x14ac:dyDescent="0.2">
      <c r="A655" s="63" t="s">
        <v>1258</v>
      </c>
      <c r="B655" s="64" t="s">
        <v>1259</v>
      </c>
      <c r="C655" s="247" t="s">
        <v>1258</v>
      </c>
      <c r="D655" s="194">
        <v>648386.5</v>
      </c>
      <c r="E655" s="194">
        <v>710607.25</v>
      </c>
      <c r="F655" s="45">
        <f t="shared" si="167"/>
        <v>109.59624390699065</v>
      </c>
    </row>
    <row r="656" spans="1:6" ht="24" x14ac:dyDescent="0.2">
      <c r="A656" s="63">
        <v>11</v>
      </c>
      <c r="B656" s="64" t="s">
        <v>1260</v>
      </c>
      <c r="C656" s="247" t="s">
        <v>1261</v>
      </c>
      <c r="D656" s="60">
        <f t="shared" ref="D656:E656" si="168">+D653+D654-D655</f>
        <v>9423.8300000000745</v>
      </c>
      <c r="E656" s="60">
        <f t="shared" si="168"/>
        <v>7023.0299999999115</v>
      </c>
      <c r="F656" s="45">
        <f t="shared" si="167"/>
        <v>74.524158436642594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118</v>
      </c>
      <c r="E658" s="253">
        <v>118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101</v>
      </c>
      <c r="E660" s="253">
        <v>101</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2833605.55</v>
      </c>
      <c r="E683" s="192">
        <v>3055014.58</v>
      </c>
      <c r="F683" s="71">
        <f t="shared" si="167"/>
        <v>107.81368564160245</v>
      </c>
    </row>
    <row r="684" spans="1:6" ht="24" x14ac:dyDescent="0.2">
      <c r="A684" s="70">
        <v>63613</v>
      </c>
      <c r="B684" s="182" t="s">
        <v>1317</v>
      </c>
      <c r="C684" s="278" t="s">
        <v>1318</v>
      </c>
      <c r="D684" s="192">
        <v>47776.94</v>
      </c>
      <c r="E684" s="192">
        <v>85380.4</v>
      </c>
      <c r="F684" s="71">
        <f t="shared" si="167"/>
        <v>178.70629638482495</v>
      </c>
    </row>
    <row r="685" spans="1:6" ht="24" x14ac:dyDescent="0.2">
      <c r="A685" s="63">
        <v>63622</v>
      </c>
      <c r="B685" s="244" t="s">
        <v>1319</v>
      </c>
      <c r="C685" s="247" t="s">
        <v>1320</v>
      </c>
      <c r="D685" s="194">
        <v>37075.78</v>
      </c>
      <c r="E685" s="194">
        <v>44827.76</v>
      </c>
      <c r="F685" s="45">
        <f t="shared" si="167"/>
        <v>120.90847448118423</v>
      </c>
    </row>
    <row r="686" spans="1:6" ht="24" x14ac:dyDescent="0.2">
      <c r="A686" s="63">
        <v>63623</v>
      </c>
      <c r="B686" s="244" t="s">
        <v>1321</v>
      </c>
      <c r="C686" s="247" t="s">
        <v>1322</v>
      </c>
      <c r="D686" s="194">
        <v>5035.2700000000004</v>
      </c>
      <c r="E686" s="194">
        <v>6754.04</v>
      </c>
      <c r="F686" s="45">
        <f t="shared" si="167"/>
        <v>134.1346144298121</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6822.5</v>
      </c>
      <c r="E732" s="192">
        <v>9289.7000000000007</v>
      </c>
      <c r="F732" s="71">
        <f t="shared" si="167"/>
        <v>136.1626969585929</v>
      </c>
    </row>
    <row r="733" spans="1:6" ht="12.75" customHeight="1" x14ac:dyDescent="0.2">
      <c r="A733" s="70">
        <v>31215</v>
      </c>
      <c r="B733" s="65" t="s">
        <v>1395</v>
      </c>
      <c r="C733" s="278" t="s">
        <v>1396</v>
      </c>
      <c r="D733" s="192">
        <v>3090.08</v>
      </c>
      <c r="E733" s="192">
        <v>5647.06</v>
      </c>
      <c r="F733" s="71">
        <f t="shared" si="167"/>
        <v>182.74801946875164</v>
      </c>
    </row>
    <row r="734" spans="1:6" ht="12.75" customHeight="1" x14ac:dyDescent="0.2">
      <c r="A734" s="70">
        <v>32121</v>
      </c>
      <c r="B734" s="65" t="s">
        <v>1397</v>
      </c>
      <c r="C734" s="278" t="s">
        <v>1398</v>
      </c>
      <c r="D734" s="192">
        <v>90674.85</v>
      </c>
      <c r="E734" s="192">
        <v>102981.82</v>
      </c>
      <c r="F734" s="71">
        <f t="shared" si="167"/>
        <v>113.57263894012507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2350</v>
      </c>
      <c r="E736" s="194">
        <v>150</v>
      </c>
      <c r="F736" s="45">
        <f t="shared" si="167"/>
        <v>6.3829787234042552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20868.77</v>
      </c>
      <c r="E738" s="194">
        <v>1859.71</v>
      </c>
      <c r="F738" s="45">
        <f t="shared" si="167"/>
        <v>8.9114499800419473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582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2250</v>
      </c>
      <c r="F850" s="45" t="str">
        <f t="shared" si="169"/>
        <v>-</v>
      </c>
    </row>
    <row r="851" spans="1:6" ht="12.75" customHeight="1" x14ac:dyDescent="0.2">
      <c r="A851" s="63">
        <v>37221</v>
      </c>
      <c r="B851" s="64" t="s">
        <v>1630</v>
      </c>
      <c r="C851" s="247" t="s">
        <v>1631</v>
      </c>
      <c r="D851" s="194">
        <v>0</v>
      </c>
      <c r="E851" s="194">
        <v>8269.4</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57391.53</v>
      </c>
      <c r="E855" s="194">
        <v>64583.63</v>
      </c>
      <c r="F855" s="45">
        <f t="shared" si="169"/>
        <v>112.53164012180892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0" zoomScaleNormal="100" workbookViewId="0">
      <selection activeCell="B271" sqref="B2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3038555.7099999995</v>
      </c>
      <c r="E6" s="180">
        <f t="shared" si="0"/>
        <v>3079695.0199999996</v>
      </c>
      <c r="F6" s="181">
        <f t="shared" ref="F6:F298" si="1">IF(D6&gt;0,IF(E6/D6&gt;=100,"&gt;&gt;100",E6/D6*100),"-")</f>
        <v>101.35391001272774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2799833.7799999993</v>
      </c>
      <c r="E7" s="79">
        <f t="shared" si="2"/>
        <v>2723102.2299999995</v>
      </c>
      <c r="F7" s="71">
        <f t="shared" si="1"/>
        <v>97.25942480771127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14330.8</v>
      </c>
      <c r="E8" s="79">
        <f>E9+E10-E11</f>
        <v>14330.8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14330.8</v>
      </c>
      <c r="E9" s="192">
        <v>14330.8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2785502.9799999995</v>
      </c>
      <c r="E12" s="79">
        <f t="shared" si="3"/>
        <v>2708771.4299999997</v>
      </c>
      <c r="F12" s="71">
        <f t="shared" si="1"/>
        <v>97.24532515129458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2646162.0899999994</v>
      </c>
      <c r="E13" s="79">
        <f t="shared" si="4"/>
        <v>2589887.7599999998</v>
      </c>
      <c r="F13" s="71">
        <f t="shared" si="1"/>
        <v>97.873360433487292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336248.92</v>
      </c>
      <c r="E14" s="192">
        <v>336248.92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4455422.1399999997</v>
      </c>
      <c r="E15" s="192">
        <v>4455422.1399999997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2145508.9700000002</v>
      </c>
      <c r="E18" s="192">
        <v>2201783.2999999998</v>
      </c>
      <c r="F18" s="71">
        <f t="shared" si="1"/>
        <v>102.62288952350545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136320.5</v>
      </c>
      <c r="E19" s="79">
        <f t="shared" si="5"/>
        <v>113637.96999999997</v>
      </c>
      <c r="F19" s="71">
        <f t="shared" si="1"/>
        <v>83.360881158739858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518148.13</v>
      </c>
      <c r="E20" s="192">
        <v>565027.87</v>
      </c>
      <c r="F20" s="71">
        <f t="shared" si="1"/>
        <v>109.04755557064347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102848.48</v>
      </c>
      <c r="E21" s="192">
        <v>102848.48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193212.52</v>
      </c>
      <c r="E22" s="192">
        <v>195085.02</v>
      </c>
      <c r="F22" s="71">
        <f t="shared" si="1"/>
        <v>100.96914009506217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1762.86</v>
      </c>
      <c r="E24" s="192">
        <v>1628.07</v>
      </c>
      <c r="F24" s="71">
        <f t="shared" si="1"/>
        <v>92.353902181682045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22504.23</v>
      </c>
      <c r="E25" s="192">
        <v>20087.77</v>
      </c>
      <c r="F25" s="71">
        <f t="shared" si="1"/>
        <v>89.262196484838626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38084.93</v>
      </c>
      <c r="E26" s="192">
        <v>41293.68</v>
      </c>
      <c r="F26" s="71">
        <f t="shared" si="1"/>
        <v>108.42524851693307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740240.65</v>
      </c>
      <c r="E28" s="192">
        <v>812332.92</v>
      </c>
      <c r="F28" s="71">
        <f t="shared" si="1"/>
        <v>109.73903148928663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3020.3899999999994</v>
      </c>
      <c r="E35" s="79">
        <f t="shared" si="7"/>
        <v>5245.6999999999971</v>
      </c>
      <c r="F35" s="71">
        <f t="shared" si="1"/>
        <v>173.67624710716157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111458.61</v>
      </c>
      <c r="E36" s="192">
        <v>108174.39</v>
      </c>
      <c r="F36" s="71">
        <f t="shared" si="1"/>
        <v>97.053417407591922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108438.22</v>
      </c>
      <c r="E40" s="192">
        <v>102928.69</v>
      </c>
      <c r="F40" s="71">
        <f t="shared" si="1"/>
        <v>94.919199153213697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48368.95</v>
      </c>
      <c r="E54" s="192">
        <v>53795.27</v>
      </c>
      <c r="F54" s="71">
        <f t="shared" si="1"/>
        <v>111.21860201637621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48368.95</v>
      </c>
      <c r="E55" s="192">
        <v>53795.27</v>
      </c>
      <c r="F55" s="71">
        <f t="shared" si="1"/>
        <v>111.21860201637621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238721.93</v>
      </c>
      <c r="E69" s="79">
        <f>E70+E82+E88+E119+E135+E147+E165+E171</f>
        <v>356592.79000000004</v>
      </c>
      <c r="F69" s="71">
        <f t="shared" si="1"/>
        <v>149.37579886355644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9423.83</v>
      </c>
      <c r="E70" s="79">
        <f t="shared" si="12"/>
        <v>7023.03</v>
      </c>
      <c r="F70" s="71">
        <f t="shared" si="1"/>
        <v>74.524158436644129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9423.83</v>
      </c>
      <c r="E71" s="79">
        <f t="shared" si="13"/>
        <v>7023.03</v>
      </c>
      <c r="F71" s="71">
        <f t="shared" si="1"/>
        <v>74.524158436644129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9423.83</v>
      </c>
      <c r="E73" s="192">
        <v>7023.03</v>
      </c>
      <c r="F73" s="71">
        <f t="shared" si="1"/>
        <v>74.524158436644129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4590.42</v>
      </c>
      <c r="E82" s="79">
        <f>SUM(E83:E85)-E86+E87</f>
        <v>17751.370000000003</v>
      </c>
      <c r="F82" s="71">
        <f t="shared" si="1"/>
        <v>386.70470240195891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721.47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4590.42</v>
      </c>
      <c r="E87" s="192">
        <v>17029.900000000001</v>
      </c>
      <c r="F87" s="71">
        <f t="shared" si="1"/>
        <v>370.98783989264604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516.09</v>
      </c>
      <c r="E147" s="79">
        <f t="shared" si="24"/>
        <v>331818.39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331302.3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331302.3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516.09</v>
      </c>
      <c r="E161" s="192">
        <v>516.09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224191.59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224191.59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3038555.7099999995</v>
      </c>
      <c r="E176" s="79">
        <f>E177+E251</f>
        <v>3079695.02</v>
      </c>
      <c r="F176" s="71">
        <f t="shared" si="1"/>
        <v>101.35391001272774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375507.35000000003</v>
      </c>
      <c r="E177" s="79">
        <f>E178+E197+E203+E219+E247+E248</f>
        <v>371678.1</v>
      </c>
      <c r="F177" s="71">
        <f t="shared" si="1"/>
        <v>98.980246325404792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368735.27</v>
      </c>
      <c r="E178" s="79">
        <f>SUM(E179:E181)+E185+E186+SUM(E194:E196)</f>
        <v>360996.56</v>
      </c>
      <c r="F178" s="71">
        <f t="shared" si="1"/>
        <v>97.901282944807519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228583.7</v>
      </c>
      <c r="E179" s="192">
        <v>250808.43</v>
      </c>
      <c r="F179" s="71">
        <f t="shared" si="1"/>
        <v>109.72279738231552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80028.47</v>
      </c>
      <c r="E180" s="192">
        <v>59821.120000000003</v>
      </c>
      <c r="F180" s="71">
        <f t="shared" si="1"/>
        <v>74.749798415488883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77.489999999999995</v>
      </c>
      <c r="E181" s="79">
        <f t="shared" si="28"/>
        <v>69.489999999999995</v>
      </c>
      <c r="F181" s="71">
        <f t="shared" si="1"/>
        <v>89.676087237062845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77.489999999999995</v>
      </c>
      <c r="E184" s="192">
        <v>69.489999999999995</v>
      </c>
      <c r="F184" s="71">
        <f t="shared" si="1"/>
        <v>89.676087237062845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57180.38</v>
      </c>
      <c r="E194" s="192">
        <v>50297.52</v>
      </c>
      <c r="F194" s="71">
        <f t="shared" si="1"/>
        <v>87.962899162265103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2865.23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6772.08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6772.08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10681.54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2663048.3599999994</v>
      </c>
      <c r="E251" s="79">
        <f>+E252+E255-E264+E274+E291</f>
        <v>2708016.92</v>
      </c>
      <c r="F251" s="71">
        <f t="shared" si="1"/>
        <v>101.68861221881831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2799833.78</v>
      </c>
      <c r="E252" s="79">
        <f>E253-E254</f>
        <v>2723102.23</v>
      </c>
      <c r="F252" s="71">
        <f t="shared" si="1"/>
        <v>97.25942480771127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2799833.78</v>
      </c>
      <c r="E253" s="192">
        <v>2723102.23</v>
      </c>
      <c r="F253" s="71">
        <f t="shared" si="1"/>
        <v>97.25942480771127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-137301.51</v>
      </c>
      <c r="E255" s="79">
        <f>E256-E260</f>
        <v>-346903.7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137301.51</v>
      </c>
      <c r="E260" s="79">
        <f>SUM(E261:E263)</f>
        <v>346903.7</v>
      </c>
      <c r="F260" s="71">
        <f t="shared" si="1"/>
        <v>252.65832837526693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92640.17</v>
      </c>
      <c r="E261" s="192">
        <v>298094.55</v>
      </c>
      <c r="F261" s="71">
        <f t="shared" si="1"/>
        <v>321.77677350980679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44661.34</v>
      </c>
      <c r="E262" s="192">
        <v>48809.15</v>
      </c>
      <c r="F262" s="71">
        <f t="shared" si="1"/>
        <v>109.28724933018133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516.09</v>
      </c>
      <c r="E274" s="79">
        <f>SUM(E275:E277)+SUM(E286:E290)</f>
        <v>331818.39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331302.3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331302.3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516.09</v>
      </c>
      <c r="E288" s="192">
        <v>516.09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516.09</v>
      </c>
      <c r="E303" s="192">
        <v>331818.39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4590.42</v>
      </c>
      <c r="E308" s="192">
        <v>15415.92</v>
      </c>
      <c r="F308" s="71">
        <f t="shared" si="43"/>
        <v>335.82809416131857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1613.98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83045.64</v>
      </c>
      <c r="E336" s="192">
        <v>69362.87</v>
      </c>
      <c r="F336" s="71">
        <f t="shared" si="43"/>
        <v>83.523794867496946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285689.63</v>
      </c>
      <c r="E337" s="192">
        <v>291633.69</v>
      </c>
      <c r="F337" s="71">
        <f t="shared" si="43"/>
        <v>102.08060054542408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2154.58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4617.5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721.47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9960.07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2131.38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5530.78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3381892.06</v>
      </c>
      <c r="E114" s="60">
        <f t="shared" si="22"/>
        <v>3858047.13</v>
      </c>
      <c r="F114" s="45">
        <f t="shared" si="1"/>
        <v>114.07954664289315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2923335.64</v>
      </c>
      <c r="E115" s="60">
        <f t="shared" si="23"/>
        <v>3446379.91</v>
      </c>
      <c r="F115" s="45">
        <f t="shared" si="1"/>
        <v>117.89203616728732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2923335.64</v>
      </c>
      <c r="E117" s="194">
        <v>3446379.91</v>
      </c>
      <c r="F117" s="45">
        <f t="shared" si="1"/>
        <v>117.89203616728732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458556.42</v>
      </c>
      <c r="E126" s="194">
        <v>411667.22</v>
      </c>
      <c r="F126" s="45">
        <f t="shared" si="1"/>
        <v>89.774606143340009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3381892.06</v>
      </c>
      <c r="E141" s="81">
        <f t="shared" si="28"/>
        <v>3858047.13</v>
      </c>
      <c r="F141" s="61">
        <f t="shared" si="1"/>
        <v>114.07954664289315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160903.42000000001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160903.42000000001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160903.42000000001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160903.42000000001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375507.35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3712294.05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35786.85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3592335.3299999996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2977264.63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532297.43999999994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707.12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76514.03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5552.11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84171.87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3716123.3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27958.84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3597220.51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2955039.9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552516.49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715.12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83396.89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5552.11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90943.95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371678.10000000009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69362.87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69362.87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19870.989999999998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16062.41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720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3088.58</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0.68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0.68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49491.199999999997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30731.3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18759.900000000001</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302315.23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10681.54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291633.69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12591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2026-01-31T15:27:42Z</cp:lastPrinted>
  <dcterms:created xsi:type="dcterms:W3CDTF">2022-04-01T05:14:30Z</dcterms:created>
  <dcterms:modified xsi:type="dcterms:W3CDTF">2026-01-31T15:27:52Z</dcterms:modified>
</cp:coreProperties>
</file>